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ксана\Desktop\"/>
    </mc:Choice>
  </mc:AlternateContent>
  <bookViews>
    <workbookView xWindow="0" yWindow="0" windowWidth="28800" windowHeight="11835" activeTab="6"/>
  </bookViews>
  <sheets>
    <sheet name="ИИТ" sheetId="1" r:id="rId1"/>
    <sheet name="ИТР" sheetId="2" r:id="rId2"/>
    <sheet name="МВШЛ" sheetId="3" r:id="rId3"/>
    <sheet name="ИЭТ" sheetId="4" r:id="rId4"/>
    <sheet name="ТИ" sheetId="5" r:id="rId5"/>
    <sheet name="КГТИ" sheetId="6" r:id="rId6"/>
    <sheet name="ЭИ" sheetId="8" r:id="rId7"/>
  </sheets>
  <definedNames>
    <definedName name="_xlnm.Print_Area" localSheetId="0">ИИТ!$A$1:$L$67</definedName>
    <definedName name="_xlnm.Print_Area" localSheetId="1">ИТР!$A$1:$L$35</definedName>
    <definedName name="_xlnm.Print_Area" localSheetId="3">ИЭТ!$A$1:$L$31</definedName>
    <definedName name="_xlnm.Print_Area" localSheetId="5">КГТИ!$A$1:$L$55</definedName>
    <definedName name="_xlnm.Print_Area" localSheetId="2">МВШЛ!$A$1:$L$27</definedName>
    <definedName name="_xlnm.Print_Area" localSheetId="4">ТИ!$A$1:$L$43</definedName>
    <definedName name="_xlnm.Print_Area" localSheetId="6">ЭИ!$A$1:$L$31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5" l="1"/>
  <c r="H23" i="5"/>
  <c r="G23" i="5"/>
  <c r="E23" i="8" l="1"/>
  <c r="F23" i="8"/>
  <c r="G23" i="8"/>
  <c r="G21" i="8"/>
  <c r="E21" i="8"/>
  <c r="D21" i="8"/>
  <c r="C21" i="8"/>
  <c r="E12" i="8"/>
  <c r="F11" i="8"/>
  <c r="E16" i="8"/>
  <c r="F15" i="8"/>
  <c r="G19" i="8"/>
  <c r="F19" i="8"/>
  <c r="E19" i="8"/>
  <c r="E20" i="8" s="1"/>
  <c r="D19" i="8"/>
  <c r="F21" i="8"/>
  <c r="H23" i="4"/>
  <c r="G23" i="4"/>
  <c r="F23" i="4"/>
  <c r="E23" i="4"/>
  <c r="D23" i="4"/>
  <c r="H11" i="4"/>
  <c r="G11" i="4"/>
  <c r="F11" i="4"/>
  <c r="E11" i="4"/>
  <c r="E15" i="8"/>
  <c r="D15" i="8"/>
  <c r="E11" i="8"/>
  <c r="D11" i="8"/>
  <c r="H47" i="6"/>
  <c r="G47" i="6"/>
  <c r="F47" i="6"/>
  <c r="E47" i="6"/>
  <c r="D47" i="6"/>
  <c r="H39" i="6"/>
  <c r="F35" i="6"/>
  <c r="E35" i="6"/>
  <c r="E31" i="6"/>
  <c r="F31" i="6"/>
  <c r="F27" i="6"/>
  <c r="E19" i="6"/>
  <c r="G19" i="6"/>
  <c r="F19" i="6"/>
  <c r="G23" i="6"/>
  <c r="F23" i="6"/>
  <c r="E23" i="6"/>
  <c r="D19" i="6"/>
  <c r="H27" i="5"/>
  <c r="G27" i="5"/>
  <c r="D27" i="5"/>
  <c r="D11" i="6"/>
  <c r="H11" i="6"/>
  <c r="H45" i="6"/>
  <c r="G45" i="6"/>
  <c r="F45" i="6"/>
  <c r="E45" i="6"/>
  <c r="D45" i="6"/>
  <c r="C45" i="6"/>
  <c r="G43" i="6"/>
  <c r="E43" i="6"/>
  <c r="E44" i="6" s="1"/>
  <c r="D43" i="6"/>
  <c r="E39" i="6"/>
  <c r="E40" i="6" s="1"/>
  <c r="D39" i="6"/>
  <c r="E36" i="6"/>
  <c r="D35" i="6"/>
  <c r="E32" i="6"/>
  <c r="D31" i="6"/>
  <c r="E28" i="6"/>
  <c r="E27" i="6"/>
  <c r="D27" i="6"/>
  <c r="E24" i="6"/>
  <c r="D23" i="6"/>
  <c r="E20" i="6"/>
  <c r="E15" i="6"/>
  <c r="E16" i="6" s="1"/>
  <c r="D15" i="6"/>
  <c r="E11" i="6"/>
  <c r="E12" i="6"/>
  <c r="H31" i="5"/>
  <c r="G31" i="5"/>
  <c r="E31" i="5"/>
  <c r="D31" i="5"/>
  <c r="G11" i="5"/>
  <c r="E11" i="5"/>
  <c r="H19" i="5"/>
  <c r="G19" i="5"/>
  <c r="H15" i="5"/>
  <c r="G15" i="5"/>
  <c r="F15" i="5"/>
  <c r="E15" i="5"/>
  <c r="E17" i="3"/>
  <c r="D17" i="3"/>
  <c r="C17" i="3"/>
  <c r="G27" i="2"/>
  <c r="F27" i="2"/>
  <c r="E27" i="2"/>
  <c r="D27" i="2"/>
  <c r="E23" i="2"/>
  <c r="D23" i="2"/>
  <c r="D23" i="8" l="1"/>
  <c r="E24" i="8"/>
  <c r="E48" i="6"/>
  <c r="D33" i="5"/>
  <c r="E33" i="5"/>
  <c r="F33" i="5"/>
  <c r="G33" i="5"/>
  <c r="H33" i="5"/>
  <c r="C33" i="5"/>
  <c r="E32" i="5"/>
  <c r="E27" i="5"/>
  <c r="E28" i="5" s="1"/>
  <c r="E24" i="5"/>
  <c r="D23" i="5"/>
  <c r="E19" i="5"/>
  <c r="E20" i="5" s="1"/>
  <c r="D19" i="5"/>
  <c r="E16" i="5"/>
  <c r="D15" i="5"/>
  <c r="E12" i="5"/>
  <c r="D11" i="5"/>
  <c r="H19" i="4"/>
  <c r="G19" i="4"/>
  <c r="F19" i="4"/>
  <c r="H21" i="4"/>
  <c r="G21" i="4"/>
  <c r="F21" i="4"/>
  <c r="E21" i="4"/>
  <c r="D21" i="4"/>
  <c r="C21" i="4"/>
  <c r="E20" i="4"/>
  <c r="E19" i="4"/>
  <c r="D19" i="4"/>
  <c r="E15" i="4"/>
  <c r="E16" i="4" s="1"/>
  <c r="D15" i="4"/>
  <c r="E12" i="4"/>
  <c r="D11" i="4"/>
  <c r="E15" i="3"/>
  <c r="E16" i="3" s="1"/>
  <c r="D15" i="3"/>
  <c r="E11" i="3"/>
  <c r="E12" i="3" s="1"/>
  <c r="D11" i="3"/>
  <c r="D25" i="2"/>
  <c r="E25" i="2"/>
  <c r="F25" i="2"/>
  <c r="G25" i="2"/>
  <c r="H25" i="2"/>
  <c r="I25" i="2"/>
  <c r="C25" i="2"/>
  <c r="G19" i="2"/>
  <c r="F19" i="2"/>
  <c r="E12" i="2"/>
  <c r="F11" i="2"/>
  <c r="E11" i="2"/>
  <c r="D11" i="2"/>
  <c r="E19" i="2"/>
  <c r="E20" i="2" s="1"/>
  <c r="D19" i="2"/>
  <c r="F19" i="1"/>
  <c r="E19" i="1"/>
  <c r="E20" i="1" s="1"/>
  <c r="D19" i="1"/>
  <c r="F11" i="1"/>
  <c r="E11" i="1"/>
  <c r="E12" i="1" s="1"/>
  <c r="D11" i="1"/>
  <c r="E24" i="2"/>
  <c r="E15" i="2"/>
  <c r="E16" i="2" s="1"/>
  <c r="D15" i="2"/>
  <c r="F59" i="1"/>
  <c r="E60" i="1"/>
  <c r="G59" i="1"/>
  <c r="E59" i="1"/>
  <c r="D59" i="1"/>
  <c r="D57" i="1"/>
  <c r="E24" i="4" l="1"/>
  <c r="G35" i="5"/>
  <c r="E35" i="5"/>
  <c r="F35" i="5"/>
  <c r="H35" i="5"/>
  <c r="D35" i="5"/>
  <c r="E36" i="5"/>
  <c r="E28" i="2"/>
  <c r="E19" i="3"/>
  <c r="E20" i="3" s="1"/>
  <c r="D19" i="3"/>
  <c r="F23" i="1"/>
  <c r="E31" i="1"/>
  <c r="E32" i="1" s="1"/>
  <c r="D31" i="1"/>
  <c r="H57" i="1"/>
  <c r="G57" i="1"/>
  <c r="F57" i="1"/>
  <c r="E57" i="1"/>
  <c r="C57" i="1"/>
  <c r="G55" i="1"/>
  <c r="E55" i="1"/>
  <c r="E56" i="1" s="1"/>
  <c r="D55" i="1"/>
  <c r="G51" i="1"/>
  <c r="F51" i="1"/>
  <c r="E51" i="1"/>
  <c r="E52" i="1" s="1"/>
  <c r="D51" i="1"/>
  <c r="G39" i="1"/>
  <c r="F39" i="1"/>
  <c r="E39" i="1"/>
  <c r="E40" i="1" s="1"/>
  <c r="D39" i="1"/>
  <c r="G35" i="1"/>
  <c r="E35" i="1"/>
  <c r="E36" i="1" s="1"/>
  <c r="D35" i="1"/>
  <c r="G27" i="1"/>
  <c r="E27" i="1"/>
  <c r="E28" i="1" s="1"/>
  <c r="D27" i="1"/>
  <c r="E23" i="1"/>
  <c r="E24" i="1" s="1"/>
  <c r="D23" i="1"/>
  <c r="G47" i="1"/>
  <c r="E47" i="1"/>
  <c r="E48" i="1" s="1"/>
  <c r="D47" i="1"/>
  <c r="F43" i="1"/>
  <c r="H43" i="1"/>
  <c r="G43" i="1"/>
  <c r="E43" i="1"/>
  <c r="E44" i="1" s="1"/>
  <c r="D43" i="1"/>
  <c r="E16" i="1"/>
  <c r="F15" i="1"/>
  <c r="E15" i="1"/>
  <c r="D15" i="1"/>
</calcChain>
</file>

<file path=xl/sharedStrings.xml><?xml version="1.0" encoding="utf-8"?>
<sst xmlns="http://schemas.openxmlformats.org/spreadsheetml/2006/main" count="374" uniqueCount="102">
  <si>
    <t>Статистика занятости</t>
  </si>
  <si>
    <t>Направление</t>
  </si>
  <si>
    <t>Критерии</t>
  </si>
  <si>
    <t>Примечание</t>
  </si>
  <si>
    <r>
      <t xml:space="preserve">Общее кол-во выпускников после 12 мес.: </t>
    </r>
    <r>
      <rPr>
        <b/>
        <sz val="8"/>
        <color theme="1"/>
        <rFont val="Times New Roman"/>
        <family val="1"/>
        <charset val="204"/>
      </rPr>
      <t>(Сюда должны входить выпускники: бакалавр/специалист/магистр/аспирант/PhD/ КГТУ +кампусы+филиалы, о/о и з/о обучения)</t>
    </r>
  </si>
  <si>
    <r>
      <t>Всего респондентов (выпускников),</t>
    </r>
    <r>
      <rPr>
        <b/>
        <sz val="8"/>
        <color theme="1"/>
        <rFont val="Times New Roman"/>
        <family val="1"/>
        <charset val="204"/>
      </rPr>
      <t xml:space="preserve"> прошедших ваше анкетирование</t>
    </r>
  </si>
  <si>
    <r>
      <t>Трудоустроенные выпускники: (</t>
    </r>
    <r>
      <rPr>
        <b/>
        <sz val="8"/>
        <color theme="1"/>
        <rFont val="Times New Roman"/>
        <family val="1"/>
        <charset val="204"/>
      </rPr>
      <t>Сюда должны входить выпусники: бакалавр/специалист/магистр/аспирант/PhD/ КГТУ +кампусы+филиалы)</t>
    </r>
  </si>
  <si>
    <r>
      <t xml:space="preserve">Выпускники, которые в настоящее время ищут работу </t>
    </r>
    <r>
      <rPr>
        <b/>
        <sz val="8"/>
        <color theme="1"/>
        <rFont val="Times New Roman"/>
        <family val="1"/>
        <charset val="204"/>
      </rPr>
      <t>(но не будут продолжать учебу)</t>
    </r>
  </si>
  <si>
    <r>
      <t>Выпускники, которые в дальнейшем будут продолжать обучение</t>
    </r>
    <r>
      <rPr>
        <b/>
        <sz val="8"/>
        <color theme="1"/>
        <rFont val="Times New Roman"/>
        <family val="1"/>
        <charset val="204"/>
      </rPr>
      <t xml:space="preserve"> (о/о) (Важно: обратить внимание, что выпускники, продолжающие обучение и не готовые к трудоустройству, будут исключены из расчета)</t>
    </r>
  </si>
  <si>
    <r>
      <t xml:space="preserve">Нетрудоустроеные по причинам, не зависящим от требований на рынке труда </t>
    </r>
    <r>
      <rPr>
        <b/>
        <sz val="9"/>
        <color theme="1"/>
        <rFont val="Times New Roman"/>
        <family val="1"/>
        <charset val="204"/>
      </rPr>
      <t>(например, военная служба/длительная нетрудоспособность)</t>
    </r>
  </si>
  <si>
    <t>Кыргызский государственный технический университет им.И.Раззакова</t>
  </si>
  <si>
    <t>Приложение 6</t>
  </si>
  <si>
    <t>Сведения  Центра практики и карьеры (ЦПиК) 2022-23 уч.год</t>
  </si>
  <si>
    <t>Институт информационных технологий (ИИТ)</t>
  </si>
  <si>
    <t>Кол-во студ.</t>
  </si>
  <si>
    <t>Средняя з/п выпускников (USD)</t>
  </si>
  <si>
    <t>Процентное соотношение, %</t>
  </si>
  <si>
    <t>Уровень занятости, %</t>
  </si>
  <si>
    <t>710600 Компьютерная лингвистика</t>
  </si>
  <si>
    <t>700$</t>
  </si>
  <si>
    <t>225$</t>
  </si>
  <si>
    <t>710100 Информатика и вычислительная техника</t>
  </si>
  <si>
    <t>510200 Прикладная математика и информатика</t>
  </si>
  <si>
    <t>580500 Бизнес информатика</t>
  </si>
  <si>
    <t>528$</t>
  </si>
  <si>
    <t>590100 Информационная безопасность (Кампус 1)</t>
  </si>
  <si>
    <t>590100 Информационная безопасность (Кампус 2)</t>
  </si>
  <si>
    <t>494$</t>
  </si>
  <si>
    <t>590001 Информационнная безопасность (специалист)</t>
  </si>
  <si>
    <t xml:space="preserve">710500 Интернет технологии и управление </t>
  </si>
  <si>
    <t>700200 Управление в технических системах</t>
  </si>
  <si>
    <t>710300 Прикладная информатика (по областям)</t>
  </si>
  <si>
    <t>ИТОГО по ИИТ:</t>
  </si>
  <si>
    <t>710400 Программная инженерия (Кампус 2)</t>
  </si>
  <si>
    <t>710400 Программная инженерия (Кампус 1)</t>
  </si>
  <si>
    <t>900$</t>
  </si>
  <si>
    <t>513$</t>
  </si>
  <si>
    <t>500$</t>
  </si>
  <si>
    <t>350$</t>
  </si>
  <si>
    <t>420$</t>
  </si>
  <si>
    <t>485$</t>
  </si>
  <si>
    <t>600$</t>
  </si>
  <si>
    <t>520$</t>
  </si>
  <si>
    <t>Институт транспорта и робототехники (ИТР)</t>
  </si>
  <si>
    <t>700300 Автоматизация технологических процессов и производств</t>
  </si>
  <si>
    <t>700500 Мехатроника и робототехника</t>
  </si>
  <si>
    <t>670300 Технология транспортных процессов</t>
  </si>
  <si>
    <t>670200 Эксплуатация транспортно – технологических машин и комплексов</t>
  </si>
  <si>
    <t>ИТОГО по ИТР:</t>
  </si>
  <si>
    <t>282$</t>
  </si>
  <si>
    <t>280$</t>
  </si>
  <si>
    <t>300$</t>
  </si>
  <si>
    <t>Международная высшая школа магистратуры (МВШЛ)</t>
  </si>
  <si>
    <t>ИТОГО по МВШЛ:</t>
  </si>
  <si>
    <t>580600 Логистика</t>
  </si>
  <si>
    <t>550800 Профессиональное обучение</t>
  </si>
  <si>
    <t>Институт электроники и телекоммуникаций (ИЭТ)</t>
  </si>
  <si>
    <t>ИТОГО по ИЭТ:</t>
  </si>
  <si>
    <t>690300 Инфокоммуникационные технологии и системы связи</t>
  </si>
  <si>
    <t>690200 Радиотехника</t>
  </si>
  <si>
    <t>710200 Информационные системы и технологии</t>
  </si>
  <si>
    <t>561$</t>
  </si>
  <si>
    <t>720200 Биотехнология</t>
  </si>
  <si>
    <t>Технологический институт (ТИ)</t>
  </si>
  <si>
    <t>ИТОГО по ТИ:</t>
  </si>
  <si>
    <t>740200 Технология и производство продуктов питания животного происхождения</t>
  </si>
  <si>
    <t>740100 Технология и производство продуктов питания из растительного сырья</t>
  </si>
  <si>
    <t>740300 Технология продукции и организация общественного питания</t>
  </si>
  <si>
    <t>700600 Стандартизация и метрология (по отраслям)</t>
  </si>
  <si>
    <t>740700 Технология и конструирование изделий легкой промышленности</t>
  </si>
  <si>
    <t>480$</t>
  </si>
  <si>
    <t>335$</t>
  </si>
  <si>
    <t>450$</t>
  </si>
  <si>
    <t>200$</t>
  </si>
  <si>
    <t>325$</t>
  </si>
  <si>
    <t>250$</t>
  </si>
  <si>
    <t>285$</t>
  </si>
  <si>
    <t>445$</t>
  </si>
  <si>
    <t>Кыргызско-Германский технический институт  (КГТИ)</t>
  </si>
  <si>
    <t>ИТОГО по КГТИ:</t>
  </si>
  <si>
    <t>690600 Телематика</t>
  </si>
  <si>
    <t>Информатика в здравоохранении и биомедицинская инженерия</t>
  </si>
  <si>
    <t>68020 Биотехнические системы и технологии</t>
  </si>
  <si>
    <t>650500 Прикладная механика</t>
  </si>
  <si>
    <t>650300 Машиностроение</t>
  </si>
  <si>
    <t>650100 Материаловедение и технология материалов</t>
  </si>
  <si>
    <t>650400 Технологические машины и оборудование</t>
  </si>
  <si>
    <t>740600 Технология полиграфического и упаковочного производства</t>
  </si>
  <si>
    <t>390$</t>
  </si>
  <si>
    <t>400$</t>
  </si>
  <si>
    <t>352$</t>
  </si>
  <si>
    <t>340$</t>
  </si>
  <si>
    <t>370$</t>
  </si>
  <si>
    <t>220$</t>
  </si>
  <si>
    <t>240$</t>
  </si>
  <si>
    <t>ИТОГО по ЭИ:</t>
  </si>
  <si>
    <t>Энергетический институт (ЭИ)</t>
  </si>
  <si>
    <t>640100 Теплоэнергетика и теплотехника</t>
  </si>
  <si>
    <t>760300 Техносферная безопасность</t>
  </si>
  <si>
    <t>387$</t>
  </si>
  <si>
    <t>640200 Электроэнергетика и электротехника</t>
  </si>
  <si>
    <t>330$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</si>
</sst>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left" wrapText="1"/>
    </xf>
    <xf numFmtId="9" fontId="1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9" fontId="1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0" xfId="0" applyFont="1" applyBorder="1" applyAlignment="1">
      <alignment horizontal="left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9" fontId="1" fillId="0" borderId="1" xfId="1" applyNumberFormat="1" applyFont="1" applyBorder="1" applyAlignment="1">
      <alignment horizontal="center"/>
    </xf>
    <xf numFmtId="9" fontId="1" fillId="0" borderId="5" xfId="1" applyNumberFormat="1" applyFont="1" applyBorder="1" applyAlignment="1">
      <alignment horizontal="center"/>
    </xf>
    <xf numFmtId="0" fontId="1" fillId="3" borderId="20" xfId="0" applyFont="1" applyFill="1" applyBorder="1" applyAlignment="1">
      <alignment horizontal="left" wrapText="1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9" fontId="1" fillId="3" borderId="1" xfId="1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left" wrapText="1"/>
    </xf>
    <xf numFmtId="0" fontId="1" fillId="3" borderId="6" xfId="0" applyFont="1" applyFill="1" applyBorder="1" applyAlignment="1">
      <alignment horizontal="center"/>
    </xf>
    <xf numFmtId="9" fontId="1" fillId="3" borderId="6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left" wrapText="1"/>
    </xf>
    <xf numFmtId="0" fontId="2" fillId="4" borderId="24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left" wrapText="1"/>
    </xf>
    <xf numFmtId="9" fontId="1" fillId="4" borderId="1" xfId="1" applyNumberFormat="1" applyFont="1" applyFill="1" applyBorder="1" applyAlignment="1">
      <alignment horizontal="center"/>
    </xf>
    <xf numFmtId="9" fontId="1" fillId="4" borderId="5" xfId="1" applyNumberFormat="1" applyFont="1" applyFill="1" applyBorder="1" applyAlignment="1">
      <alignment horizontal="center"/>
    </xf>
    <xf numFmtId="0" fontId="2" fillId="4" borderId="23" xfId="0" applyFont="1" applyFill="1" applyBorder="1" applyAlignment="1">
      <alignment horizontal="left" wrapText="1"/>
    </xf>
    <xf numFmtId="0" fontId="1" fillId="4" borderId="6" xfId="0" applyFont="1" applyFill="1" applyBorder="1" applyAlignment="1">
      <alignment horizontal="center"/>
    </xf>
    <xf numFmtId="9" fontId="1" fillId="4" borderId="6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0" borderId="19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2" fillId="4" borderId="19" xfId="0" applyFont="1" applyFill="1" applyBorder="1" applyAlignment="1">
      <alignment horizontal="left" vertical="top" wrapText="1"/>
    </xf>
    <xf numFmtId="0" fontId="2" fillId="4" borderId="17" xfId="0" applyFont="1" applyFill="1" applyBorder="1" applyAlignment="1">
      <alignment horizontal="left" vertical="top" wrapText="1"/>
    </xf>
    <xf numFmtId="0" fontId="2" fillId="4" borderId="18" xfId="0" applyFont="1" applyFill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left" vertical="top" wrapText="1"/>
    </xf>
    <xf numFmtId="0" fontId="1" fillId="3" borderId="17" xfId="0" applyFont="1" applyFill="1" applyBorder="1" applyAlignment="1">
      <alignment horizontal="left" vertical="top" wrapText="1"/>
    </xf>
    <xf numFmtId="0" fontId="1" fillId="3" borderId="18" xfId="0" applyFont="1" applyFill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view="pageBreakPreview" zoomScaleNormal="100" zoomScaleSheetLayoutView="100" workbookViewId="0">
      <pane ySplit="4305" topLeftCell="A58" activePane="bottomLeft"/>
      <selection activeCell="H6" sqref="H6"/>
      <selection pane="bottomLeft" activeCell="A57" sqref="A57:I60"/>
    </sheetView>
  </sheetViews>
  <sheetFormatPr defaultRowHeight="15.75" x14ac:dyDescent="0.25"/>
  <cols>
    <col min="1" max="1" width="26" style="1" customWidth="1"/>
    <col min="2" max="2" width="15.140625" style="1" customWidth="1"/>
    <col min="3" max="3" width="20.85546875" style="1" customWidth="1"/>
    <col min="4" max="4" width="18.140625" style="1" customWidth="1"/>
    <col min="5" max="5" width="20.85546875" style="1" customWidth="1"/>
    <col min="6" max="6" width="18.7109375" style="1" customWidth="1"/>
    <col min="7" max="7" width="23.85546875" style="1" customWidth="1"/>
    <col min="8" max="8" width="22" style="1" customWidth="1"/>
    <col min="9" max="9" width="15.42578125" style="1" customWidth="1"/>
    <col min="10" max="16384" width="9.140625" style="1"/>
  </cols>
  <sheetData>
    <row r="1" spans="1:9" s="10" customFormat="1" x14ac:dyDescent="0.25">
      <c r="A1" s="55" t="s">
        <v>11</v>
      </c>
      <c r="B1" s="55"/>
      <c r="C1" s="55"/>
      <c r="D1" s="55"/>
      <c r="E1" s="55"/>
      <c r="F1" s="55"/>
      <c r="G1" s="55"/>
      <c r="H1" s="55"/>
      <c r="I1" s="55"/>
    </row>
    <row r="2" spans="1:9" s="10" customFormat="1" x14ac:dyDescent="0.25">
      <c r="A2" s="56" t="s">
        <v>10</v>
      </c>
      <c r="B2" s="56"/>
      <c r="C2" s="56"/>
      <c r="D2" s="56"/>
      <c r="E2" s="56"/>
      <c r="F2" s="56"/>
      <c r="G2" s="56"/>
      <c r="H2" s="56"/>
      <c r="I2" s="56"/>
    </row>
    <row r="3" spans="1:9" s="10" customFormat="1" x14ac:dyDescent="0.25">
      <c r="A3" s="56" t="s">
        <v>12</v>
      </c>
      <c r="B3" s="56"/>
      <c r="C3" s="56"/>
      <c r="D3" s="56"/>
      <c r="E3" s="56"/>
      <c r="F3" s="56"/>
      <c r="G3" s="56"/>
      <c r="H3" s="56"/>
      <c r="I3" s="56"/>
    </row>
    <row r="4" spans="1:9" s="10" customFormat="1" ht="16.5" thickBot="1" x14ac:dyDescent="0.3">
      <c r="A4" s="67"/>
      <c r="B4" s="67"/>
      <c r="C4" s="67"/>
      <c r="D4" s="67"/>
      <c r="E4" s="67"/>
      <c r="F4" s="67"/>
      <c r="G4" s="67"/>
      <c r="H4" s="67"/>
      <c r="I4" s="67"/>
    </row>
    <row r="5" spans="1:9" ht="16.5" thickBot="1" x14ac:dyDescent="0.3">
      <c r="A5" s="64" t="s">
        <v>0</v>
      </c>
      <c r="B5" s="65"/>
      <c r="C5" s="65"/>
      <c r="D5" s="65"/>
      <c r="E5" s="65"/>
      <c r="F5" s="65"/>
      <c r="G5" s="65"/>
      <c r="H5" s="65"/>
      <c r="I5" s="66"/>
    </row>
    <row r="6" spans="1:9" ht="120" customHeight="1" thickBot="1" x14ac:dyDescent="0.3">
      <c r="A6" s="3" t="s">
        <v>1</v>
      </c>
      <c r="B6" s="4" t="s">
        <v>2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5" t="s">
        <v>3</v>
      </c>
    </row>
    <row r="7" spans="1:9" ht="16.5" thickBot="1" x14ac:dyDescent="0.3">
      <c r="A7" s="6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8">
        <v>9</v>
      </c>
    </row>
    <row r="8" spans="1:9" ht="16.5" thickBot="1" x14ac:dyDescent="0.3">
      <c r="A8" s="57" t="s">
        <v>13</v>
      </c>
      <c r="B8" s="58"/>
      <c r="C8" s="58"/>
      <c r="D8" s="58"/>
      <c r="E8" s="58"/>
      <c r="F8" s="58"/>
      <c r="G8" s="58"/>
      <c r="H8" s="58"/>
      <c r="I8" s="59"/>
    </row>
    <row r="9" spans="1:9" x14ac:dyDescent="0.25">
      <c r="A9" s="48" t="s">
        <v>23</v>
      </c>
      <c r="B9" s="17" t="s">
        <v>14</v>
      </c>
      <c r="C9" s="18">
        <v>38</v>
      </c>
      <c r="D9" s="18">
        <v>38</v>
      </c>
      <c r="E9" s="18">
        <v>35</v>
      </c>
      <c r="F9" s="18">
        <v>3</v>
      </c>
      <c r="G9" s="18"/>
      <c r="H9" s="18"/>
      <c r="I9" s="19"/>
    </row>
    <row r="10" spans="1:9" ht="47.25" x14ac:dyDescent="0.25">
      <c r="A10" s="49"/>
      <c r="B10" s="11" t="s">
        <v>15</v>
      </c>
      <c r="C10" s="2" t="s">
        <v>24</v>
      </c>
      <c r="D10" s="2"/>
      <c r="E10" s="2"/>
      <c r="F10" s="2"/>
      <c r="G10" s="2"/>
      <c r="H10" s="2"/>
      <c r="I10" s="9"/>
    </row>
    <row r="11" spans="1:9" ht="47.25" x14ac:dyDescent="0.25">
      <c r="A11" s="49"/>
      <c r="B11" s="11" t="s">
        <v>16</v>
      </c>
      <c r="C11" s="2"/>
      <c r="D11" s="20">
        <f>D9/C9</f>
        <v>1</v>
      </c>
      <c r="E11" s="20">
        <f>E9/D9</f>
        <v>0.92105263157894735</v>
      </c>
      <c r="F11" s="20">
        <f>F9/D9</f>
        <v>7.8947368421052627E-2</v>
      </c>
      <c r="G11" s="12"/>
      <c r="H11" s="12"/>
      <c r="I11" s="9"/>
    </row>
    <row r="12" spans="1:9" ht="32.25" thickBot="1" x14ac:dyDescent="0.3">
      <c r="A12" s="50"/>
      <c r="B12" s="13" t="s">
        <v>17</v>
      </c>
      <c r="C12" s="14"/>
      <c r="D12" s="15"/>
      <c r="E12" s="15">
        <f>E11</f>
        <v>0.92105263157894735</v>
      </c>
      <c r="F12" s="15"/>
      <c r="G12" s="15"/>
      <c r="H12" s="14"/>
      <c r="I12" s="16"/>
    </row>
    <row r="13" spans="1:9" x14ac:dyDescent="0.25">
      <c r="A13" s="48" t="s">
        <v>22</v>
      </c>
      <c r="B13" s="17" t="s">
        <v>14</v>
      </c>
      <c r="C13" s="18">
        <v>17</v>
      </c>
      <c r="D13" s="18">
        <v>16</v>
      </c>
      <c r="E13" s="18">
        <v>14</v>
      </c>
      <c r="F13" s="18">
        <v>2</v>
      </c>
      <c r="G13" s="18"/>
      <c r="H13" s="18"/>
      <c r="I13" s="19"/>
    </row>
    <row r="14" spans="1:9" ht="47.25" x14ac:dyDescent="0.25">
      <c r="A14" s="49"/>
      <c r="B14" s="11" t="s">
        <v>15</v>
      </c>
      <c r="C14" s="2" t="s">
        <v>24</v>
      </c>
      <c r="D14" s="2"/>
      <c r="E14" s="2"/>
      <c r="F14" s="2"/>
      <c r="G14" s="2"/>
      <c r="H14" s="2"/>
      <c r="I14" s="9"/>
    </row>
    <row r="15" spans="1:9" ht="47.25" x14ac:dyDescent="0.25">
      <c r="A15" s="49"/>
      <c r="B15" s="11" t="s">
        <v>16</v>
      </c>
      <c r="C15" s="2"/>
      <c r="D15" s="20">
        <f>D13/C13</f>
        <v>0.94117647058823528</v>
      </c>
      <c r="E15" s="20">
        <f>E13/D13</f>
        <v>0.875</v>
      </c>
      <c r="F15" s="20">
        <f>F13/D13</f>
        <v>0.125</v>
      </c>
      <c r="G15" s="20"/>
      <c r="H15" s="20"/>
      <c r="I15" s="21"/>
    </row>
    <row r="16" spans="1:9" ht="32.25" thickBot="1" x14ac:dyDescent="0.3">
      <c r="A16" s="50"/>
      <c r="B16" s="13" t="s">
        <v>17</v>
      </c>
      <c r="C16" s="14"/>
      <c r="D16" s="15"/>
      <c r="E16" s="15">
        <f>E15</f>
        <v>0.875</v>
      </c>
      <c r="F16" s="15"/>
      <c r="G16" s="15"/>
      <c r="H16" s="14"/>
      <c r="I16" s="16"/>
    </row>
    <row r="17" spans="1:9" x14ac:dyDescent="0.25">
      <c r="A17" s="63" t="s">
        <v>25</v>
      </c>
      <c r="B17" s="11" t="s">
        <v>14</v>
      </c>
      <c r="C17" s="2">
        <v>14</v>
      </c>
      <c r="D17" s="2">
        <v>14</v>
      </c>
      <c r="E17" s="2">
        <v>13</v>
      </c>
      <c r="F17" s="2">
        <v>1</v>
      </c>
      <c r="G17" s="2"/>
      <c r="H17" s="2"/>
      <c r="I17" s="9"/>
    </row>
    <row r="18" spans="1:9" ht="47.25" x14ac:dyDescent="0.25">
      <c r="A18" s="49"/>
      <c r="B18" s="11" t="s">
        <v>15</v>
      </c>
      <c r="C18" s="2" t="s">
        <v>19</v>
      </c>
      <c r="D18" s="2"/>
      <c r="E18" s="2"/>
      <c r="F18" s="2"/>
      <c r="G18" s="2"/>
      <c r="H18" s="2"/>
      <c r="I18" s="9"/>
    </row>
    <row r="19" spans="1:9" ht="47.25" x14ac:dyDescent="0.25">
      <c r="A19" s="49"/>
      <c r="B19" s="11" t="s">
        <v>16</v>
      </c>
      <c r="C19" s="2"/>
      <c r="D19" s="20">
        <f>D17/C17</f>
        <v>1</v>
      </c>
      <c r="E19" s="20">
        <f>E17/D17</f>
        <v>0.9285714285714286</v>
      </c>
      <c r="F19" s="20">
        <f>F17/D17</f>
        <v>7.1428571428571425E-2</v>
      </c>
      <c r="G19" s="12"/>
      <c r="H19" s="20"/>
      <c r="I19" s="9"/>
    </row>
    <row r="20" spans="1:9" ht="32.25" thickBot="1" x14ac:dyDescent="0.3">
      <c r="A20" s="50"/>
      <c r="B20" s="13" t="s">
        <v>17</v>
      </c>
      <c r="C20" s="14"/>
      <c r="D20" s="15"/>
      <c r="E20" s="15">
        <f>E19</f>
        <v>0.9285714285714286</v>
      </c>
      <c r="F20" s="15"/>
      <c r="G20" s="15"/>
      <c r="H20" s="14"/>
      <c r="I20" s="16"/>
    </row>
    <row r="21" spans="1:9" ht="21" customHeight="1" x14ac:dyDescent="0.25">
      <c r="A21" s="48" t="s">
        <v>34</v>
      </c>
      <c r="B21" s="11" t="s">
        <v>14</v>
      </c>
      <c r="C21" s="2">
        <v>35</v>
      </c>
      <c r="D21" s="2">
        <v>34</v>
      </c>
      <c r="E21" s="2">
        <v>32</v>
      </c>
      <c r="F21" s="2">
        <v>2</v>
      </c>
      <c r="G21" s="2"/>
      <c r="H21" s="2"/>
      <c r="I21" s="9"/>
    </row>
    <row r="22" spans="1:9" ht="47.25" x14ac:dyDescent="0.25">
      <c r="A22" s="49"/>
      <c r="B22" s="11" t="s">
        <v>15</v>
      </c>
      <c r="C22" s="2" t="s">
        <v>35</v>
      </c>
      <c r="D22" s="2"/>
      <c r="E22" s="2"/>
      <c r="F22" s="2"/>
      <c r="G22" s="2"/>
      <c r="H22" s="2"/>
      <c r="I22" s="9"/>
    </row>
    <row r="23" spans="1:9" ht="47.25" x14ac:dyDescent="0.25">
      <c r="A23" s="49"/>
      <c r="B23" s="11" t="s">
        <v>16</v>
      </c>
      <c r="C23" s="2"/>
      <c r="D23" s="20">
        <f>D21/C21</f>
        <v>0.97142857142857142</v>
      </c>
      <c r="E23" s="20">
        <f>E21/D21</f>
        <v>0.94117647058823528</v>
      </c>
      <c r="F23" s="20">
        <f>F21/D21</f>
        <v>5.8823529411764705E-2</v>
      </c>
      <c r="G23" s="20"/>
      <c r="H23" s="20"/>
      <c r="I23" s="21"/>
    </row>
    <row r="24" spans="1:9" ht="32.25" thickBot="1" x14ac:dyDescent="0.3">
      <c r="A24" s="54"/>
      <c r="B24" s="13" t="s">
        <v>17</v>
      </c>
      <c r="C24" s="14"/>
      <c r="D24" s="15"/>
      <c r="E24" s="15">
        <f>E23</f>
        <v>0.94117647058823528</v>
      </c>
      <c r="F24" s="15"/>
      <c r="G24" s="15"/>
      <c r="H24" s="14"/>
      <c r="I24" s="16"/>
    </row>
    <row r="25" spans="1:9" x14ac:dyDescent="0.25">
      <c r="A25" s="48" t="s">
        <v>21</v>
      </c>
      <c r="B25" s="17" t="s">
        <v>14</v>
      </c>
      <c r="C25" s="18">
        <v>19</v>
      </c>
      <c r="D25" s="18">
        <v>16</v>
      </c>
      <c r="E25" s="18">
        <v>13</v>
      </c>
      <c r="F25" s="18"/>
      <c r="G25" s="18">
        <v>3</v>
      </c>
      <c r="H25" s="18"/>
      <c r="I25" s="19"/>
    </row>
    <row r="26" spans="1:9" ht="47.25" x14ac:dyDescent="0.25">
      <c r="A26" s="49"/>
      <c r="B26" s="11" t="s">
        <v>15</v>
      </c>
      <c r="C26" s="2" t="s">
        <v>36</v>
      </c>
      <c r="D26" s="2"/>
      <c r="E26" s="2"/>
      <c r="F26" s="2"/>
      <c r="G26" s="2"/>
      <c r="H26" s="2"/>
      <c r="I26" s="9"/>
    </row>
    <row r="27" spans="1:9" ht="47.25" x14ac:dyDescent="0.25">
      <c r="A27" s="49"/>
      <c r="B27" s="11" t="s">
        <v>16</v>
      </c>
      <c r="C27" s="2"/>
      <c r="D27" s="20">
        <f>D25/C25</f>
        <v>0.84210526315789469</v>
      </c>
      <c r="E27" s="20">
        <f>E25/D25</f>
        <v>0.8125</v>
      </c>
      <c r="F27" s="20"/>
      <c r="G27" s="20">
        <f>G25/D25</f>
        <v>0.1875</v>
      </c>
      <c r="H27" s="20"/>
      <c r="I27" s="21"/>
    </row>
    <row r="28" spans="1:9" ht="32.25" thickBot="1" x14ac:dyDescent="0.3">
      <c r="A28" s="50"/>
      <c r="B28" s="13" t="s">
        <v>17</v>
      </c>
      <c r="C28" s="14"/>
      <c r="D28" s="15"/>
      <c r="E28" s="15">
        <f>E27</f>
        <v>0.8125</v>
      </c>
      <c r="F28" s="15"/>
      <c r="G28" s="15"/>
      <c r="H28" s="14"/>
      <c r="I28" s="16"/>
    </row>
    <row r="29" spans="1:9" x14ac:dyDescent="0.25">
      <c r="A29" s="60" t="s">
        <v>28</v>
      </c>
      <c r="B29" s="22" t="s">
        <v>14</v>
      </c>
      <c r="C29" s="23">
        <v>3</v>
      </c>
      <c r="D29" s="23">
        <v>3</v>
      </c>
      <c r="E29" s="23">
        <v>3</v>
      </c>
      <c r="F29" s="23"/>
      <c r="G29" s="23"/>
      <c r="H29" s="23"/>
      <c r="I29" s="24"/>
    </row>
    <row r="30" spans="1:9" ht="47.25" x14ac:dyDescent="0.25">
      <c r="A30" s="61"/>
      <c r="B30" s="25" t="s">
        <v>15</v>
      </c>
      <c r="C30" s="2" t="s">
        <v>41</v>
      </c>
      <c r="D30" s="26"/>
      <c r="E30" s="26"/>
      <c r="F30" s="26"/>
      <c r="G30" s="26"/>
      <c r="H30" s="26"/>
      <c r="I30" s="27"/>
    </row>
    <row r="31" spans="1:9" ht="47.25" x14ac:dyDescent="0.25">
      <c r="A31" s="61"/>
      <c r="B31" s="25" t="s">
        <v>16</v>
      </c>
      <c r="C31" s="26"/>
      <c r="D31" s="28">
        <f>D29/C29</f>
        <v>1</v>
      </c>
      <c r="E31" s="28">
        <f>E29/D29</f>
        <v>1</v>
      </c>
      <c r="F31" s="28"/>
      <c r="G31" s="28"/>
      <c r="H31" s="28"/>
      <c r="I31" s="27"/>
    </row>
    <row r="32" spans="1:9" ht="32.25" thickBot="1" x14ac:dyDescent="0.3">
      <c r="A32" s="62"/>
      <c r="B32" s="29" t="s">
        <v>17</v>
      </c>
      <c r="C32" s="30"/>
      <c r="D32" s="31"/>
      <c r="E32" s="31">
        <f>E31</f>
        <v>1</v>
      </c>
      <c r="F32" s="31"/>
      <c r="G32" s="31"/>
      <c r="H32" s="30"/>
      <c r="I32" s="32"/>
    </row>
    <row r="33" spans="1:9" x14ac:dyDescent="0.25">
      <c r="A33" s="48" t="s">
        <v>29</v>
      </c>
      <c r="B33" s="17" t="s">
        <v>14</v>
      </c>
      <c r="C33" s="18">
        <v>4</v>
      </c>
      <c r="D33" s="18">
        <v>4</v>
      </c>
      <c r="E33" s="18">
        <v>3</v>
      </c>
      <c r="F33" s="18"/>
      <c r="G33" s="18">
        <v>1</v>
      </c>
      <c r="H33" s="18"/>
      <c r="I33" s="19"/>
    </row>
    <row r="34" spans="1:9" ht="47.25" x14ac:dyDescent="0.25">
      <c r="A34" s="49"/>
      <c r="B34" s="11" t="s">
        <v>15</v>
      </c>
      <c r="C34" s="2" t="s">
        <v>37</v>
      </c>
      <c r="D34" s="2"/>
      <c r="E34" s="2"/>
      <c r="F34" s="2"/>
      <c r="G34" s="2"/>
      <c r="H34" s="2"/>
      <c r="I34" s="9"/>
    </row>
    <row r="35" spans="1:9" ht="47.25" x14ac:dyDescent="0.25">
      <c r="A35" s="49"/>
      <c r="B35" s="11" t="s">
        <v>16</v>
      </c>
      <c r="C35" s="2"/>
      <c r="D35" s="20">
        <f>D33/C33</f>
        <v>1</v>
      </c>
      <c r="E35" s="20">
        <f>E33/D33</f>
        <v>0.75</v>
      </c>
      <c r="F35" s="20"/>
      <c r="G35" s="20">
        <f>G33/D33</f>
        <v>0.25</v>
      </c>
      <c r="H35" s="20"/>
      <c r="I35" s="21"/>
    </row>
    <row r="36" spans="1:9" ht="32.25" thickBot="1" x14ac:dyDescent="0.3">
      <c r="A36" s="50"/>
      <c r="B36" s="13" t="s">
        <v>17</v>
      </c>
      <c r="C36" s="14"/>
      <c r="D36" s="15"/>
      <c r="E36" s="15">
        <f>E35</f>
        <v>0.75</v>
      </c>
      <c r="F36" s="15"/>
      <c r="G36" s="15"/>
      <c r="H36" s="14"/>
      <c r="I36" s="16"/>
    </row>
    <row r="37" spans="1:9" x14ac:dyDescent="0.25">
      <c r="A37" s="48" t="s">
        <v>30</v>
      </c>
      <c r="B37" s="17" t="s">
        <v>14</v>
      </c>
      <c r="C37" s="18">
        <v>51</v>
      </c>
      <c r="D37" s="18">
        <v>46</v>
      </c>
      <c r="E37" s="18">
        <v>40</v>
      </c>
      <c r="F37" s="18">
        <v>2</v>
      </c>
      <c r="G37" s="18">
        <v>4</v>
      </c>
      <c r="H37" s="18"/>
      <c r="I37" s="19"/>
    </row>
    <row r="38" spans="1:9" ht="47.25" x14ac:dyDescent="0.25">
      <c r="A38" s="49"/>
      <c r="B38" s="11" t="s">
        <v>15</v>
      </c>
      <c r="C38" s="2" t="s">
        <v>38</v>
      </c>
      <c r="D38" s="2"/>
      <c r="E38" s="2"/>
      <c r="F38" s="2"/>
      <c r="G38" s="2"/>
      <c r="H38" s="2"/>
      <c r="I38" s="9"/>
    </row>
    <row r="39" spans="1:9" ht="47.25" x14ac:dyDescent="0.25">
      <c r="A39" s="49"/>
      <c r="B39" s="11" t="s">
        <v>16</v>
      </c>
      <c r="C39" s="2"/>
      <c r="D39" s="20">
        <f>D37/C37</f>
        <v>0.90196078431372551</v>
      </c>
      <c r="E39" s="20">
        <f>E37/D37</f>
        <v>0.86956521739130432</v>
      </c>
      <c r="F39" s="20">
        <f>F37/D37</f>
        <v>4.3478260869565216E-2</v>
      </c>
      <c r="G39" s="20">
        <f>G37/D37</f>
        <v>8.6956521739130432E-2</v>
      </c>
      <c r="H39" s="20"/>
      <c r="I39" s="21"/>
    </row>
    <row r="40" spans="1:9" ht="32.25" thickBot="1" x14ac:dyDescent="0.3">
      <c r="A40" s="50"/>
      <c r="B40" s="13" t="s">
        <v>17</v>
      </c>
      <c r="C40" s="14"/>
      <c r="D40" s="15"/>
      <c r="E40" s="15">
        <f>E39</f>
        <v>0.86956521739130432</v>
      </c>
      <c r="F40" s="15"/>
      <c r="G40" s="15"/>
      <c r="H40" s="14"/>
      <c r="I40" s="16"/>
    </row>
    <row r="41" spans="1:9" x14ac:dyDescent="0.25">
      <c r="A41" s="63" t="s">
        <v>26</v>
      </c>
      <c r="B41" s="11" t="s">
        <v>14</v>
      </c>
      <c r="C41" s="2">
        <v>34</v>
      </c>
      <c r="D41" s="2">
        <v>30</v>
      </c>
      <c r="E41" s="2">
        <v>26</v>
      </c>
      <c r="F41" s="2">
        <v>2</v>
      </c>
      <c r="G41" s="2">
        <v>1</v>
      </c>
      <c r="H41" s="2">
        <v>1</v>
      </c>
      <c r="I41" s="9"/>
    </row>
    <row r="42" spans="1:9" ht="47.25" x14ac:dyDescent="0.25">
      <c r="A42" s="49"/>
      <c r="B42" s="11" t="s">
        <v>15</v>
      </c>
      <c r="C42" s="2" t="s">
        <v>27</v>
      </c>
      <c r="D42" s="2"/>
      <c r="E42" s="2"/>
      <c r="F42" s="2"/>
      <c r="G42" s="2"/>
      <c r="H42" s="2"/>
      <c r="I42" s="9"/>
    </row>
    <row r="43" spans="1:9" ht="47.25" x14ac:dyDescent="0.25">
      <c r="A43" s="49"/>
      <c r="B43" s="11" t="s">
        <v>16</v>
      </c>
      <c r="C43" s="2"/>
      <c r="D43" s="20">
        <f>D41/C41</f>
        <v>0.88235294117647056</v>
      </c>
      <c r="E43" s="20">
        <f>E41/D41</f>
        <v>0.8666666666666667</v>
      </c>
      <c r="F43" s="20">
        <f>F41/D41</f>
        <v>6.6666666666666666E-2</v>
      </c>
      <c r="G43" s="20">
        <f>G41/D41</f>
        <v>3.3333333333333333E-2</v>
      </c>
      <c r="H43" s="20">
        <f>H41/D41</f>
        <v>3.3333333333333333E-2</v>
      </c>
      <c r="I43" s="21"/>
    </row>
    <row r="44" spans="1:9" ht="32.25" thickBot="1" x14ac:dyDescent="0.3">
      <c r="A44" s="50"/>
      <c r="B44" s="13" t="s">
        <v>17</v>
      </c>
      <c r="C44" s="14"/>
      <c r="D44" s="15"/>
      <c r="E44" s="15">
        <f>E43</f>
        <v>0.8666666666666667</v>
      </c>
      <c r="F44" s="15"/>
      <c r="G44" s="15"/>
      <c r="H44" s="14"/>
      <c r="I44" s="16"/>
    </row>
    <row r="45" spans="1:9" x14ac:dyDescent="0.25">
      <c r="A45" s="63" t="s">
        <v>18</v>
      </c>
      <c r="B45" s="11" t="s">
        <v>14</v>
      </c>
      <c r="C45" s="2">
        <v>34</v>
      </c>
      <c r="D45" s="2">
        <v>30</v>
      </c>
      <c r="E45" s="2">
        <v>25</v>
      </c>
      <c r="F45" s="2"/>
      <c r="G45" s="2">
        <v>5</v>
      </c>
      <c r="H45" s="2"/>
      <c r="I45" s="9"/>
    </row>
    <row r="46" spans="1:9" ht="47.25" x14ac:dyDescent="0.25">
      <c r="A46" s="49"/>
      <c r="B46" s="11" t="s">
        <v>15</v>
      </c>
      <c r="C46" s="2" t="s">
        <v>20</v>
      </c>
      <c r="D46" s="2"/>
      <c r="E46" s="2"/>
      <c r="F46" s="2"/>
      <c r="G46" s="2"/>
      <c r="H46" s="2"/>
      <c r="I46" s="9"/>
    </row>
    <row r="47" spans="1:9" ht="47.25" x14ac:dyDescent="0.25">
      <c r="A47" s="49"/>
      <c r="B47" s="11" t="s">
        <v>16</v>
      </c>
      <c r="C47" s="2"/>
      <c r="D47" s="20">
        <f>D45/C45</f>
        <v>0.88235294117647056</v>
      </c>
      <c r="E47" s="20">
        <f>E45/D45</f>
        <v>0.83333333333333337</v>
      </c>
      <c r="F47" s="20"/>
      <c r="G47" s="20">
        <f>G45/D45</f>
        <v>0.16666666666666666</v>
      </c>
      <c r="H47" s="20"/>
      <c r="I47" s="21"/>
    </row>
    <row r="48" spans="1:9" ht="32.25" thickBot="1" x14ac:dyDescent="0.3">
      <c r="A48" s="50"/>
      <c r="B48" s="13" t="s">
        <v>17</v>
      </c>
      <c r="C48" s="14"/>
      <c r="D48" s="15"/>
      <c r="E48" s="15">
        <f>E47</f>
        <v>0.83333333333333337</v>
      </c>
      <c r="F48" s="15"/>
      <c r="G48" s="15"/>
      <c r="H48" s="14"/>
      <c r="I48" s="16"/>
    </row>
    <row r="49" spans="1:9" x14ac:dyDescent="0.25">
      <c r="A49" s="48" t="s">
        <v>31</v>
      </c>
      <c r="B49" s="17" t="s">
        <v>14</v>
      </c>
      <c r="C49" s="18">
        <v>48</v>
      </c>
      <c r="D49" s="18">
        <v>45</v>
      </c>
      <c r="E49" s="18">
        <v>43</v>
      </c>
      <c r="F49" s="18">
        <v>1</v>
      </c>
      <c r="G49" s="18">
        <v>1</v>
      </c>
      <c r="H49" s="18"/>
      <c r="I49" s="19"/>
    </row>
    <row r="50" spans="1:9" ht="47.25" x14ac:dyDescent="0.25">
      <c r="A50" s="49"/>
      <c r="B50" s="11" t="s">
        <v>15</v>
      </c>
      <c r="C50" s="2" t="s">
        <v>39</v>
      </c>
      <c r="D50" s="2"/>
      <c r="E50" s="2"/>
      <c r="F50" s="2"/>
      <c r="G50" s="2"/>
      <c r="H50" s="2"/>
      <c r="I50" s="9"/>
    </row>
    <row r="51" spans="1:9" ht="47.25" x14ac:dyDescent="0.25">
      <c r="A51" s="49"/>
      <c r="B51" s="11" t="s">
        <v>16</v>
      </c>
      <c r="C51" s="2"/>
      <c r="D51" s="20">
        <f>D49/C49</f>
        <v>0.9375</v>
      </c>
      <c r="E51" s="20">
        <f>E49/D49</f>
        <v>0.9555555555555556</v>
      </c>
      <c r="F51" s="20">
        <f>F49/D49</f>
        <v>2.2222222222222223E-2</v>
      </c>
      <c r="G51" s="20">
        <f>G49/D49</f>
        <v>2.2222222222222223E-2</v>
      </c>
      <c r="H51" s="20"/>
      <c r="I51" s="21"/>
    </row>
    <row r="52" spans="1:9" ht="32.25" thickBot="1" x14ac:dyDescent="0.3">
      <c r="A52" s="50"/>
      <c r="B52" s="13" t="s">
        <v>17</v>
      </c>
      <c r="C52" s="14"/>
      <c r="D52" s="15"/>
      <c r="E52" s="15">
        <f>E51</f>
        <v>0.9555555555555556</v>
      </c>
      <c r="F52" s="15"/>
      <c r="G52" s="15"/>
      <c r="H52" s="14"/>
      <c r="I52" s="16"/>
    </row>
    <row r="53" spans="1:9" ht="21" customHeight="1" x14ac:dyDescent="0.25">
      <c r="A53" s="48" t="s">
        <v>33</v>
      </c>
      <c r="B53" s="11" t="s">
        <v>14</v>
      </c>
      <c r="C53" s="2">
        <v>42</v>
      </c>
      <c r="D53" s="2">
        <v>40</v>
      </c>
      <c r="E53" s="2">
        <v>39</v>
      </c>
      <c r="F53" s="2"/>
      <c r="G53" s="2">
        <v>1</v>
      </c>
      <c r="H53" s="2"/>
      <c r="I53" s="9"/>
    </row>
    <row r="54" spans="1:9" ht="47.25" x14ac:dyDescent="0.25">
      <c r="A54" s="49"/>
      <c r="B54" s="11" t="s">
        <v>15</v>
      </c>
      <c r="C54" s="2" t="s">
        <v>40</v>
      </c>
      <c r="D54" s="2"/>
      <c r="E54" s="2"/>
      <c r="F54" s="2"/>
      <c r="G54" s="2"/>
      <c r="H54" s="2"/>
      <c r="I54" s="9"/>
    </row>
    <row r="55" spans="1:9" ht="47.25" x14ac:dyDescent="0.25">
      <c r="A55" s="49"/>
      <c r="B55" s="11" t="s">
        <v>16</v>
      </c>
      <c r="C55" s="2"/>
      <c r="D55" s="20">
        <f>D53/C53</f>
        <v>0.95238095238095233</v>
      </c>
      <c r="E55" s="20">
        <f>E53/D53</f>
        <v>0.97499999999999998</v>
      </c>
      <c r="F55" s="20"/>
      <c r="G55" s="20">
        <f>G53/D53</f>
        <v>2.5000000000000001E-2</v>
      </c>
      <c r="H55" s="20"/>
      <c r="I55" s="21"/>
    </row>
    <row r="56" spans="1:9" ht="32.25" thickBot="1" x14ac:dyDescent="0.3">
      <c r="A56" s="54"/>
      <c r="B56" s="13" t="s">
        <v>17</v>
      </c>
      <c r="C56" s="14"/>
      <c r="D56" s="15"/>
      <c r="E56" s="15">
        <f>E55</f>
        <v>0.97499999999999998</v>
      </c>
      <c r="F56" s="15"/>
      <c r="G56" s="15"/>
      <c r="H56" s="14"/>
      <c r="I56" s="16"/>
    </row>
    <row r="57" spans="1:9" x14ac:dyDescent="0.25">
      <c r="A57" s="51" t="s">
        <v>32</v>
      </c>
      <c r="B57" s="33" t="s">
        <v>14</v>
      </c>
      <c r="C57" s="34">
        <f t="shared" ref="C57:H57" si="0">C9+C13+C17+C21+C25+C29+C33+C37+C41+C45+C49+C53</f>
        <v>339</v>
      </c>
      <c r="D57" s="35">
        <f t="shared" si="0"/>
        <v>316</v>
      </c>
      <c r="E57" s="35">
        <f t="shared" si="0"/>
        <v>286</v>
      </c>
      <c r="F57" s="35">
        <f t="shared" si="0"/>
        <v>13</v>
      </c>
      <c r="G57" s="35">
        <f t="shared" si="0"/>
        <v>16</v>
      </c>
      <c r="H57" s="35">
        <f t="shared" si="0"/>
        <v>1</v>
      </c>
      <c r="I57" s="36"/>
    </row>
    <row r="58" spans="1:9" ht="47.25" x14ac:dyDescent="0.25">
      <c r="A58" s="52"/>
      <c r="B58" s="37" t="s">
        <v>15</v>
      </c>
      <c r="C58" s="38" t="s">
        <v>42</v>
      </c>
      <c r="D58" s="39"/>
      <c r="E58" s="39"/>
      <c r="F58" s="39"/>
      <c r="G58" s="39"/>
      <c r="H58" s="39"/>
      <c r="I58" s="40"/>
    </row>
    <row r="59" spans="1:9" ht="47.25" x14ac:dyDescent="0.25">
      <c r="A59" s="52"/>
      <c r="B59" s="41" t="s">
        <v>16</v>
      </c>
      <c r="C59" s="38"/>
      <c r="D59" s="42">
        <f>D57/C57</f>
        <v>0.93215339233038352</v>
      </c>
      <c r="E59" s="42">
        <f>E57/D57</f>
        <v>0.90506329113924056</v>
      </c>
      <c r="F59" s="42">
        <f>F57/D57</f>
        <v>4.1139240506329111E-2</v>
      </c>
      <c r="G59" s="42">
        <f>G57/D57</f>
        <v>5.0632911392405063E-2</v>
      </c>
      <c r="H59" s="42">
        <v>0.01</v>
      </c>
      <c r="I59" s="43"/>
    </row>
    <row r="60" spans="1:9" ht="32.25" thickBot="1" x14ac:dyDescent="0.3">
      <c r="A60" s="53"/>
      <c r="B60" s="44" t="s">
        <v>17</v>
      </c>
      <c r="C60" s="45"/>
      <c r="D60" s="46"/>
      <c r="E60" s="46">
        <f>E59</f>
        <v>0.90506329113924056</v>
      </c>
      <c r="F60" s="46"/>
      <c r="G60" s="46"/>
      <c r="H60" s="45"/>
      <c r="I60" s="47"/>
    </row>
  </sheetData>
  <mergeCells count="19">
    <mergeCell ref="A17:A20"/>
    <mergeCell ref="A21:A24"/>
    <mergeCell ref="A25:A28"/>
    <mergeCell ref="A13:A16"/>
    <mergeCell ref="A57:A60"/>
    <mergeCell ref="A53:A56"/>
    <mergeCell ref="A1:I1"/>
    <mergeCell ref="A3:I3"/>
    <mergeCell ref="A8:I8"/>
    <mergeCell ref="A49:A52"/>
    <mergeCell ref="A29:A32"/>
    <mergeCell ref="A33:A36"/>
    <mergeCell ref="A37:A40"/>
    <mergeCell ref="A9:A12"/>
    <mergeCell ref="A41:A44"/>
    <mergeCell ref="A5:I5"/>
    <mergeCell ref="A2:I2"/>
    <mergeCell ref="A4:I4"/>
    <mergeCell ref="A45:A48"/>
  </mergeCells>
  <printOptions horizontalCentered="1" verticalCentered="1"/>
  <pageMargins left="0" right="0" top="0.39370078740157483" bottom="0" header="0.31496062992125984" footer="0.31496062992125984"/>
  <pageSetup paperSize="9" scale="77" orientation="landscape" verticalDpi="0" r:id="rId1"/>
  <colBreaks count="1" manualBreakCount="1">
    <brk id="9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view="pageBreakPreview" zoomScaleNormal="100" zoomScaleSheetLayoutView="100" workbookViewId="0">
      <pane ySplit="4305" topLeftCell="A25" activePane="bottomLeft"/>
      <selection activeCell="H6" sqref="H6"/>
      <selection pane="bottomLeft" activeCell="D31" sqref="D31"/>
    </sheetView>
  </sheetViews>
  <sheetFormatPr defaultRowHeight="15.75" x14ac:dyDescent="0.25"/>
  <cols>
    <col min="1" max="1" width="26" style="1" customWidth="1"/>
    <col min="2" max="2" width="15.140625" style="1" customWidth="1"/>
    <col min="3" max="3" width="20.85546875" style="1" customWidth="1"/>
    <col min="4" max="4" width="18.140625" style="1" customWidth="1"/>
    <col min="5" max="5" width="20.85546875" style="1" customWidth="1"/>
    <col min="6" max="6" width="18.7109375" style="1" customWidth="1"/>
    <col min="7" max="7" width="23.85546875" style="1" customWidth="1"/>
    <col min="8" max="8" width="22" style="1" customWidth="1"/>
    <col min="9" max="9" width="15.42578125" style="1" customWidth="1"/>
    <col min="10" max="16384" width="9.140625" style="1"/>
  </cols>
  <sheetData>
    <row r="1" spans="1:9" s="10" customFormat="1" x14ac:dyDescent="0.25">
      <c r="A1" s="55" t="s">
        <v>11</v>
      </c>
      <c r="B1" s="55"/>
      <c r="C1" s="55"/>
      <c r="D1" s="55"/>
      <c r="E1" s="55"/>
      <c r="F1" s="55"/>
      <c r="G1" s="55"/>
      <c r="H1" s="55"/>
      <c r="I1" s="55"/>
    </row>
    <row r="2" spans="1:9" s="10" customFormat="1" x14ac:dyDescent="0.25">
      <c r="A2" s="56" t="s">
        <v>10</v>
      </c>
      <c r="B2" s="56"/>
      <c r="C2" s="56"/>
      <c r="D2" s="56"/>
      <c r="E2" s="56"/>
      <c r="F2" s="56"/>
      <c r="G2" s="56"/>
      <c r="H2" s="56"/>
      <c r="I2" s="56"/>
    </row>
    <row r="3" spans="1:9" s="10" customFormat="1" x14ac:dyDescent="0.25">
      <c r="A3" s="56" t="s">
        <v>12</v>
      </c>
      <c r="B3" s="56"/>
      <c r="C3" s="56"/>
      <c r="D3" s="56"/>
      <c r="E3" s="56"/>
      <c r="F3" s="56"/>
      <c r="G3" s="56"/>
      <c r="H3" s="56"/>
      <c r="I3" s="56"/>
    </row>
    <row r="4" spans="1:9" s="10" customFormat="1" ht="16.5" thickBot="1" x14ac:dyDescent="0.3">
      <c r="A4" s="67"/>
      <c r="B4" s="67"/>
      <c r="C4" s="67"/>
      <c r="D4" s="67"/>
      <c r="E4" s="67"/>
      <c r="F4" s="67"/>
      <c r="G4" s="67"/>
      <c r="H4" s="67"/>
      <c r="I4" s="67"/>
    </row>
    <row r="5" spans="1:9" ht="16.5" thickBot="1" x14ac:dyDescent="0.3">
      <c r="A5" s="64" t="s">
        <v>0</v>
      </c>
      <c r="B5" s="65"/>
      <c r="C5" s="65"/>
      <c r="D5" s="65"/>
      <c r="E5" s="65"/>
      <c r="F5" s="65"/>
      <c r="G5" s="65"/>
      <c r="H5" s="65"/>
      <c r="I5" s="66"/>
    </row>
    <row r="6" spans="1:9" ht="120" customHeight="1" thickBot="1" x14ac:dyDescent="0.3">
      <c r="A6" s="3" t="s">
        <v>1</v>
      </c>
      <c r="B6" s="4" t="s">
        <v>2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5" t="s">
        <v>3</v>
      </c>
    </row>
    <row r="7" spans="1:9" ht="16.5" thickBot="1" x14ac:dyDescent="0.3">
      <c r="A7" s="6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8">
        <v>9</v>
      </c>
    </row>
    <row r="8" spans="1:9" ht="16.5" thickBot="1" x14ac:dyDescent="0.3">
      <c r="A8" s="68" t="s">
        <v>43</v>
      </c>
      <c r="B8" s="69"/>
      <c r="C8" s="69"/>
      <c r="D8" s="69"/>
      <c r="E8" s="69"/>
      <c r="F8" s="69"/>
      <c r="G8" s="69"/>
      <c r="H8" s="69"/>
      <c r="I8" s="70"/>
    </row>
    <row r="9" spans="1:9" x14ac:dyDescent="0.25">
      <c r="A9" s="48" t="s">
        <v>44</v>
      </c>
      <c r="B9" s="17" t="s">
        <v>14</v>
      </c>
      <c r="C9" s="18">
        <v>26</v>
      </c>
      <c r="D9" s="18">
        <v>23</v>
      </c>
      <c r="E9" s="18">
        <v>22</v>
      </c>
      <c r="F9" s="18">
        <v>1</v>
      </c>
      <c r="G9" s="18"/>
      <c r="H9" s="18"/>
      <c r="I9" s="19"/>
    </row>
    <row r="10" spans="1:9" ht="47.25" x14ac:dyDescent="0.25">
      <c r="A10" s="49"/>
      <c r="B10" s="11" t="s">
        <v>15</v>
      </c>
      <c r="C10" s="2" t="s">
        <v>49</v>
      </c>
      <c r="D10" s="2"/>
      <c r="E10" s="2"/>
      <c r="F10" s="2"/>
      <c r="G10" s="2"/>
      <c r="H10" s="2"/>
      <c r="I10" s="9"/>
    </row>
    <row r="11" spans="1:9" ht="47.25" x14ac:dyDescent="0.25">
      <c r="A11" s="49"/>
      <c r="B11" s="11" t="s">
        <v>16</v>
      </c>
      <c r="C11" s="2"/>
      <c r="D11" s="20">
        <f>D9/C9</f>
        <v>0.88461538461538458</v>
      </c>
      <c r="E11" s="20">
        <f>E9/D9</f>
        <v>0.95652173913043481</v>
      </c>
      <c r="F11" s="20">
        <f>F9/D9</f>
        <v>4.3478260869565216E-2</v>
      </c>
      <c r="G11" s="12"/>
      <c r="H11" s="12"/>
      <c r="I11" s="9"/>
    </row>
    <row r="12" spans="1:9" ht="32.25" thickBot="1" x14ac:dyDescent="0.3">
      <c r="A12" s="50"/>
      <c r="B12" s="13" t="s">
        <v>17</v>
      </c>
      <c r="C12" s="14"/>
      <c r="D12" s="15"/>
      <c r="E12" s="15">
        <f>E11</f>
        <v>0.95652173913043481</v>
      </c>
      <c r="F12" s="15"/>
      <c r="G12" s="15"/>
      <c r="H12" s="14"/>
      <c r="I12" s="16"/>
    </row>
    <row r="13" spans="1:9" x14ac:dyDescent="0.25">
      <c r="A13" s="48" t="s">
        <v>45</v>
      </c>
      <c r="B13" s="17" t="s">
        <v>14</v>
      </c>
      <c r="C13" s="18">
        <v>9</v>
      </c>
      <c r="D13" s="18">
        <v>8</v>
      </c>
      <c r="E13" s="18">
        <v>8</v>
      </c>
      <c r="F13" s="18"/>
      <c r="G13" s="18"/>
      <c r="H13" s="18"/>
      <c r="I13" s="19"/>
    </row>
    <row r="14" spans="1:9" ht="47.25" x14ac:dyDescent="0.25">
      <c r="A14" s="49"/>
      <c r="B14" s="11" t="s">
        <v>15</v>
      </c>
      <c r="C14" s="2" t="s">
        <v>50</v>
      </c>
      <c r="D14" s="2"/>
      <c r="E14" s="2"/>
      <c r="F14" s="2"/>
      <c r="G14" s="2"/>
      <c r="H14" s="2"/>
      <c r="I14" s="9"/>
    </row>
    <row r="15" spans="1:9" ht="47.25" x14ac:dyDescent="0.25">
      <c r="A15" s="49"/>
      <c r="B15" s="11" t="s">
        <v>16</v>
      </c>
      <c r="C15" s="2"/>
      <c r="D15" s="20">
        <f>D13/C13</f>
        <v>0.88888888888888884</v>
      </c>
      <c r="E15" s="20">
        <f>E13/D13</f>
        <v>1</v>
      </c>
      <c r="F15" s="20"/>
      <c r="G15" s="20"/>
      <c r="H15" s="20"/>
      <c r="I15" s="21"/>
    </row>
    <row r="16" spans="1:9" ht="32.25" thickBot="1" x14ac:dyDescent="0.3">
      <c r="A16" s="50"/>
      <c r="B16" s="13" t="s">
        <v>17</v>
      </c>
      <c r="C16" s="14"/>
      <c r="D16" s="15"/>
      <c r="E16" s="15">
        <f>E15</f>
        <v>1</v>
      </c>
      <c r="F16" s="15"/>
      <c r="G16" s="15"/>
      <c r="H16" s="14"/>
      <c r="I16" s="16"/>
    </row>
    <row r="17" spans="1:9" x14ac:dyDescent="0.25">
      <c r="A17" s="48" t="s">
        <v>46</v>
      </c>
      <c r="B17" s="17" t="s">
        <v>14</v>
      </c>
      <c r="C17" s="18">
        <v>166</v>
      </c>
      <c r="D17" s="18">
        <v>102</v>
      </c>
      <c r="E17" s="18">
        <v>65</v>
      </c>
      <c r="F17" s="18">
        <v>32</v>
      </c>
      <c r="G17" s="18">
        <v>5</v>
      </c>
      <c r="H17" s="18"/>
      <c r="I17" s="19"/>
    </row>
    <row r="18" spans="1:9" ht="47.25" x14ac:dyDescent="0.25">
      <c r="A18" s="49"/>
      <c r="B18" s="11" t="s">
        <v>15</v>
      </c>
      <c r="C18" s="2" t="s">
        <v>51</v>
      </c>
      <c r="D18" s="2"/>
      <c r="E18" s="2"/>
      <c r="F18" s="2"/>
      <c r="G18" s="2"/>
      <c r="H18" s="2"/>
      <c r="I18" s="9"/>
    </row>
    <row r="19" spans="1:9" ht="47.25" x14ac:dyDescent="0.25">
      <c r="A19" s="49"/>
      <c r="B19" s="11" t="s">
        <v>16</v>
      </c>
      <c r="C19" s="2"/>
      <c r="D19" s="20">
        <f>D17/C17</f>
        <v>0.61445783132530118</v>
      </c>
      <c r="E19" s="20">
        <f>E17/D17</f>
        <v>0.63725490196078427</v>
      </c>
      <c r="F19" s="20">
        <f>F17/D17</f>
        <v>0.31372549019607843</v>
      </c>
      <c r="G19" s="20">
        <f>G17/D17</f>
        <v>4.9019607843137254E-2</v>
      </c>
      <c r="H19" s="20"/>
      <c r="I19" s="21"/>
    </row>
    <row r="20" spans="1:9" ht="32.25" thickBot="1" x14ac:dyDescent="0.3">
      <c r="A20" s="50"/>
      <c r="B20" s="13" t="s">
        <v>17</v>
      </c>
      <c r="C20" s="14"/>
      <c r="D20" s="15"/>
      <c r="E20" s="15">
        <f>E19</f>
        <v>0.63725490196078427</v>
      </c>
      <c r="F20" s="15"/>
      <c r="G20" s="15"/>
      <c r="H20" s="14"/>
      <c r="I20" s="16"/>
    </row>
    <row r="21" spans="1:9" x14ac:dyDescent="0.25">
      <c r="A21" s="63" t="s">
        <v>47</v>
      </c>
      <c r="B21" s="11" t="s">
        <v>14</v>
      </c>
      <c r="C21" s="2">
        <v>52</v>
      </c>
      <c r="D21" s="2">
        <v>48</v>
      </c>
      <c r="E21" s="2">
        <v>48</v>
      </c>
      <c r="F21" s="2"/>
      <c r="G21" s="2"/>
      <c r="H21" s="2"/>
      <c r="I21" s="9"/>
    </row>
    <row r="22" spans="1:9" ht="47.25" x14ac:dyDescent="0.25">
      <c r="A22" s="49"/>
      <c r="B22" s="11" t="s">
        <v>15</v>
      </c>
      <c r="C22" s="2" t="s">
        <v>70</v>
      </c>
      <c r="D22" s="2"/>
      <c r="E22" s="2"/>
      <c r="F22" s="2"/>
      <c r="G22" s="2"/>
      <c r="H22" s="2"/>
      <c r="I22" s="9"/>
    </row>
    <row r="23" spans="1:9" ht="47.25" x14ac:dyDescent="0.25">
      <c r="A23" s="49"/>
      <c r="B23" s="11" t="s">
        <v>16</v>
      </c>
      <c r="C23" s="2"/>
      <c r="D23" s="20">
        <f>D21/C21</f>
        <v>0.92307692307692313</v>
      </c>
      <c r="E23" s="20">
        <f>E21/D21</f>
        <v>1</v>
      </c>
      <c r="F23" s="20"/>
      <c r="G23" s="12"/>
      <c r="H23" s="20"/>
      <c r="I23" s="9"/>
    </row>
    <row r="24" spans="1:9" ht="32.25" thickBot="1" x14ac:dyDescent="0.3">
      <c r="A24" s="50"/>
      <c r="B24" s="13" t="s">
        <v>17</v>
      </c>
      <c r="C24" s="14"/>
      <c r="D24" s="15"/>
      <c r="E24" s="15">
        <f>E23</f>
        <v>1</v>
      </c>
      <c r="F24" s="15"/>
      <c r="G24" s="15"/>
      <c r="H24" s="14"/>
      <c r="I24" s="16"/>
    </row>
    <row r="25" spans="1:9" x14ac:dyDescent="0.25">
      <c r="A25" s="51" t="s">
        <v>48</v>
      </c>
      <c r="B25" s="33" t="s">
        <v>14</v>
      </c>
      <c r="C25" s="34">
        <f>C9+C13+C17+C21</f>
        <v>253</v>
      </c>
      <c r="D25" s="34">
        <f t="shared" ref="D25:I25" si="0">D9+D13+D17+D21</f>
        <v>181</v>
      </c>
      <c r="E25" s="34">
        <f t="shared" si="0"/>
        <v>143</v>
      </c>
      <c r="F25" s="34">
        <f t="shared" si="0"/>
        <v>33</v>
      </c>
      <c r="G25" s="34">
        <f t="shared" si="0"/>
        <v>5</v>
      </c>
      <c r="H25" s="34">
        <f t="shared" si="0"/>
        <v>0</v>
      </c>
      <c r="I25" s="34">
        <f t="shared" si="0"/>
        <v>0</v>
      </c>
    </row>
    <row r="26" spans="1:9" ht="47.25" x14ac:dyDescent="0.25">
      <c r="A26" s="52"/>
      <c r="B26" s="37" t="s">
        <v>15</v>
      </c>
      <c r="C26" s="38" t="s">
        <v>71</v>
      </c>
      <c r="D26" s="39"/>
      <c r="E26" s="39"/>
      <c r="F26" s="39"/>
      <c r="G26" s="39"/>
      <c r="H26" s="39"/>
      <c r="I26" s="40"/>
    </row>
    <row r="27" spans="1:9" ht="47.25" x14ac:dyDescent="0.25">
      <c r="A27" s="52"/>
      <c r="B27" s="41" t="s">
        <v>16</v>
      </c>
      <c r="C27" s="38"/>
      <c r="D27" s="42">
        <f>D25/C25</f>
        <v>0.71541501976284583</v>
      </c>
      <c r="E27" s="42">
        <f>E25/D25</f>
        <v>0.79005524861878451</v>
      </c>
      <c r="F27" s="42">
        <f>F25/D25</f>
        <v>0.18232044198895028</v>
      </c>
      <c r="G27" s="42">
        <f>G25/D25</f>
        <v>2.7624309392265192E-2</v>
      </c>
      <c r="H27" s="42"/>
      <c r="I27" s="43"/>
    </row>
    <row r="28" spans="1:9" ht="32.25" thickBot="1" x14ac:dyDescent="0.3">
      <c r="A28" s="53"/>
      <c r="B28" s="44" t="s">
        <v>17</v>
      </c>
      <c r="C28" s="45"/>
      <c r="D28" s="46"/>
      <c r="E28" s="46">
        <f>E27</f>
        <v>0.79005524861878451</v>
      </c>
      <c r="F28" s="46"/>
      <c r="G28" s="46"/>
      <c r="H28" s="45"/>
      <c r="I28" s="47"/>
    </row>
  </sheetData>
  <mergeCells count="11">
    <mergeCell ref="A8:I8"/>
    <mergeCell ref="A1:I1"/>
    <mergeCell ref="A2:I2"/>
    <mergeCell ref="A3:I3"/>
    <mergeCell ref="A4:I4"/>
    <mergeCell ref="A5:I5"/>
    <mergeCell ref="A25:A28"/>
    <mergeCell ref="A17:A20"/>
    <mergeCell ref="A9:A12"/>
    <mergeCell ref="A13:A16"/>
    <mergeCell ref="A21:A24"/>
  </mergeCells>
  <printOptions horizontalCentered="1" verticalCentered="1"/>
  <pageMargins left="0" right="0" top="0.39370078740157483" bottom="0" header="0.31496062992125984" footer="0.31496062992125984"/>
  <pageSetup paperSize="9" scale="77" orientation="landscape" verticalDpi="0" r:id="rId1"/>
  <colBreaks count="1" manualBreakCount="1">
    <brk id="9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view="pageBreakPreview" zoomScaleNormal="100" zoomScaleSheetLayoutView="100" workbookViewId="0">
      <pane ySplit="4305" activePane="bottomLeft"/>
      <selection activeCell="C6" sqref="C6"/>
      <selection pane="bottomLeft" activeCell="G11" sqref="G11"/>
    </sheetView>
  </sheetViews>
  <sheetFormatPr defaultRowHeight="15.75" x14ac:dyDescent="0.25"/>
  <cols>
    <col min="1" max="1" width="26" style="1" customWidth="1"/>
    <col min="2" max="2" width="15.140625" style="1" customWidth="1"/>
    <col min="3" max="3" width="20.85546875" style="1" customWidth="1"/>
    <col min="4" max="4" width="18.140625" style="1" customWidth="1"/>
    <col min="5" max="5" width="20.85546875" style="1" customWidth="1"/>
    <col min="6" max="6" width="18.7109375" style="1" customWidth="1"/>
    <col min="7" max="7" width="23.85546875" style="1" customWidth="1"/>
    <col min="8" max="8" width="22" style="1" customWidth="1"/>
    <col min="9" max="9" width="15.42578125" style="1" customWidth="1"/>
    <col min="10" max="16384" width="9.140625" style="1"/>
  </cols>
  <sheetData>
    <row r="1" spans="1:9" s="10" customFormat="1" x14ac:dyDescent="0.25">
      <c r="A1" s="55" t="s">
        <v>11</v>
      </c>
      <c r="B1" s="55"/>
      <c r="C1" s="55"/>
      <c r="D1" s="55"/>
      <c r="E1" s="55"/>
      <c r="F1" s="55"/>
      <c r="G1" s="55"/>
      <c r="H1" s="55"/>
      <c r="I1" s="55"/>
    </row>
    <row r="2" spans="1:9" s="10" customFormat="1" x14ac:dyDescent="0.25">
      <c r="A2" s="56" t="s">
        <v>10</v>
      </c>
      <c r="B2" s="56"/>
      <c r="C2" s="56"/>
      <c r="D2" s="56"/>
      <c r="E2" s="56"/>
      <c r="F2" s="56"/>
      <c r="G2" s="56"/>
      <c r="H2" s="56"/>
      <c r="I2" s="56"/>
    </row>
    <row r="3" spans="1:9" s="10" customFormat="1" x14ac:dyDescent="0.25">
      <c r="A3" s="56" t="s">
        <v>12</v>
      </c>
      <c r="B3" s="56"/>
      <c r="C3" s="56"/>
      <c r="D3" s="56"/>
      <c r="E3" s="56"/>
      <c r="F3" s="56"/>
      <c r="G3" s="56"/>
      <c r="H3" s="56"/>
      <c r="I3" s="56"/>
    </row>
    <row r="4" spans="1:9" s="10" customFormat="1" ht="16.5" thickBot="1" x14ac:dyDescent="0.3">
      <c r="A4" s="67"/>
      <c r="B4" s="67"/>
      <c r="C4" s="67"/>
      <c r="D4" s="67"/>
      <c r="E4" s="67"/>
      <c r="F4" s="67"/>
      <c r="G4" s="67"/>
      <c r="H4" s="67"/>
      <c r="I4" s="67"/>
    </row>
    <row r="5" spans="1:9" ht="16.5" thickBot="1" x14ac:dyDescent="0.3">
      <c r="A5" s="64" t="s">
        <v>0</v>
      </c>
      <c r="B5" s="65"/>
      <c r="C5" s="65"/>
      <c r="D5" s="65"/>
      <c r="E5" s="65"/>
      <c r="F5" s="65"/>
      <c r="G5" s="65"/>
      <c r="H5" s="65"/>
      <c r="I5" s="66"/>
    </row>
    <row r="6" spans="1:9" ht="120" customHeight="1" thickBot="1" x14ac:dyDescent="0.3">
      <c r="A6" s="3" t="s">
        <v>1</v>
      </c>
      <c r="B6" s="4" t="s">
        <v>2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5" t="s">
        <v>3</v>
      </c>
    </row>
    <row r="7" spans="1:9" ht="16.5" thickBot="1" x14ac:dyDescent="0.3">
      <c r="A7" s="6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8">
        <v>9</v>
      </c>
    </row>
    <row r="8" spans="1:9" ht="16.5" thickBot="1" x14ac:dyDescent="0.3">
      <c r="A8" s="57" t="s">
        <v>52</v>
      </c>
      <c r="B8" s="58"/>
      <c r="C8" s="58"/>
      <c r="D8" s="58"/>
      <c r="E8" s="58"/>
      <c r="F8" s="58"/>
      <c r="G8" s="58"/>
      <c r="H8" s="58"/>
      <c r="I8" s="59"/>
    </row>
    <row r="9" spans="1:9" x14ac:dyDescent="0.25">
      <c r="A9" s="48" t="s">
        <v>54</v>
      </c>
      <c r="B9" s="17" t="s">
        <v>14</v>
      </c>
      <c r="C9" s="18">
        <v>31</v>
      </c>
      <c r="D9" s="18">
        <v>28</v>
      </c>
      <c r="E9" s="18">
        <v>28</v>
      </c>
      <c r="F9" s="18"/>
      <c r="G9" s="18"/>
      <c r="H9" s="18"/>
      <c r="I9" s="19"/>
    </row>
    <row r="10" spans="1:9" ht="47.25" x14ac:dyDescent="0.25">
      <c r="A10" s="49"/>
      <c r="B10" s="11" t="s">
        <v>15</v>
      </c>
      <c r="C10" s="2" t="s">
        <v>72</v>
      </c>
      <c r="D10" s="2"/>
      <c r="E10" s="2"/>
      <c r="F10" s="2"/>
      <c r="G10" s="2"/>
      <c r="H10" s="2"/>
      <c r="I10" s="9"/>
    </row>
    <row r="11" spans="1:9" ht="47.25" x14ac:dyDescent="0.25">
      <c r="A11" s="49"/>
      <c r="B11" s="11" t="s">
        <v>16</v>
      </c>
      <c r="C11" s="2"/>
      <c r="D11" s="20">
        <f>D9/C9</f>
        <v>0.90322580645161288</v>
      </c>
      <c r="E11" s="20">
        <f>E9/D9</f>
        <v>1</v>
      </c>
      <c r="F11" s="20"/>
      <c r="G11" s="12"/>
      <c r="H11" s="12"/>
      <c r="I11" s="9"/>
    </row>
    <row r="12" spans="1:9" ht="32.25" thickBot="1" x14ac:dyDescent="0.3">
      <c r="A12" s="50"/>
      <c r="B12" s="13" t="s">
        <v>17</v>
      </c>
      <c r="C12" s="14"/>
      <c r="D12" s="15"/>
      <c r="E12" s="15">
        <f>E11</f>
        <v>1</v>
      </c>
      <c r="F12" s="15"/>
      <c r="G12" s="15"/>
      <c r="H12" s="14"/>
      <c r="I12" s="16"/>
    </row>
    <row r="13" spans="1:9" x14ac:dyDescent="0.25">
      <c r="A13" s="48" t="s">
        <v>55</v>
      </c>
      <c r="B13" s="17" t="s">
        <v>14</v>
      </c>
      <c r="C13" s="18">
        <v>19</v>
      </c>
      <c r="D13" s="2">
        <v>15</v>
      </c>
      <c r="E13" s="2">
        <v>15</v>
      </c>
      <c r="F13" s="18"/>
      <c r="G13" s="18"/>
      <c r="H13" s="18"/>
      <c r="I13" s="19"/>
    </row>
    <row r="14" spans="1:9" ht="47.25" x14ac:dyDescent="0.25">
      <c r="A14" s="49"/>
      <c r="B14" s="11" t="s">
        <v>15</v>
      </c>
      <c r="C14" s="2" t="s">
        <v>73</v>
      </c>
      <c r="D14" s="2"/>
      <c r="E14" s="2"/>
      <c r="F14" s="2"/>
      <c r="G14" s="2"/>
      <c r="H14" s="2"/>
      <c r="I14" s="9"/>
    </row>
    <row r="15" spans="1:9" ht="47.25" x14ac:dyDescent="0.25">
      <c r="A15" s="49"/>
      <c r="B15" s="11" t="s">
        <v>16</v>
      </c>
      <c r="C15" s="2"/>
      <c r="D15" s="20">
        <f>D13/C13</f>
        <v>0.78947368421052633</v>
      </c>
      <c r="E15" s="20">
        <f>E13/D13</f>
        <v>1</v>
      </c>
      <c r="F15" s="20"/>
      <c r="G15" s="20"/>
      <c r="H15" s="20"/>
      <c r="I15" s="21"/>
    </row>
    <row r="16" spans="1:9" ht="32.25" thickBot="1" x14ac:dyDescent="0.3">
      <c r="A16" s="50"/>
      <c r="B16" s="13" t="s">
        <v>17</v>
      </c>
      <c r="C16" s="14"/>
      <c r="D16" s="15"/>
      <c r="E16" s="15">
        <f>E15</f>
        <v>1</v>
      </c>
      <c r="F16" s="15"/>
      <c r="G16" s="15"/>
      <c r="H16" s="14"/>
      <c r="I16" s="16"/>
    </row>
    <row r="17" spans="1:9" x14ac:dyDescent="0.25">
      <c r="A17" s="51" t="s">
        <v>53</v>
      </c>
      <c r="B17" s="33" t="s">
        <v>14</v>
      </c>
      <c r="C17" s="34">
        <f>C9+C13</f>
        <v>50</v>
      </c>
      <c r="D17" s="34">
        <f>D9+D13</f>
        <v>43</v>
      </c>
      <c r="E17" s="34">
        <f>E9+E13</f>
        <v>43</v>
      </c>
      <c r="F17" s="34"/>
      <c r="G17" s="34"/>
      <c r="H17" s="34"/>
      <c r="I17" s="34"/>
    </row>
    <row r="18" spans="1:9" ht="47.25" x14ac:dyDescent="0.25">
      <c r="A18" s="52"/>
      <c r="B18" s="37" t="s">
        <v>15</v>
      </c>
      <c r="C18" s="38" t="s">
        <v>74</v>
      </c>
      <c r="D18" s="39"/>
      <c r="E18" s="39"/>
      <c r="F18" s="39"/>
      <c r="G18" s="39"/>
      <c r="H18" s="39"/>
      <c r="I18" s="40"/>
    </row>
    <row r="19" spans="1:9" ht="47.25" x14ac:dyDescent="0.25">
      <c r="A19" s="52"/>
      <c r="B19" s="41" t="s">
        <v>16</v>
      </c>
      <c r="C19" s="38"/>
      <c r="D19" s="42">
        <f>D17/C17</f>
        <v>0.86</v>
      </c>
      <c r="E19" s="42">
        <f>E17/D17</f>
        <v>1</v>
      </c>
      <c r="F19" s="42"/>
      <c r="G19" s="42"/>
      <c r="H19" s="42"/>
      <c r="I19" s="43"/>
    </row>
    <row r="20" spans="1:9" ht="32.25" thickBot="1" x14ac:dyDescent="0.3">
      <c r="A20" s="53"/>
      <c r="B20" s="44" t="s">
        <v>17</v>
      </c>
      <c r="C20" s="45"/>
      <c r="D20" s="46"/>
      <c r="E20" s="46">
        <f>E19</f>
        <v>1</v>
      </c>
      <c r="F20" s="46"/>
      <c r="G20" s="46"/>
      <c r="H20" s="45"/>
      <c r="I20" s="47"/>
    </row>
  </sheetData>
  <mergeCells count="9">
    <mergeCell ref="A9:A12"/>
    <mergeCell ref="A13:A16"/>
    <mergeCell ref="A17:A20"/>
    <mergeCell ref="A1:I1"/>
    <mergeCell ref="A2:I2"/>
    <mergeCell ref="A3:I3"/>
    <mergeCell ref="A4:I4"/>
    <mergeCell ref="A5:I5"/>
    <mergeCell ref="A8:I8"/>
  </mergeCells>
  <printOptions horizontalCentered="1" verticalCentered="1"/>
  <pageMargins left="0" right="0" top="0.39370078740157483" bottom="0" header="0.31496062992125984" footer="0.31496062992125984"/>
  <pageSetup paperSize="9" scale="77" orientation="landscape" verticalDpi="0" r:id="rId1"/>
  <colBreaks count="1" manualBreakCount="1">
    <brk id="9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view="pageBreakPreview" zoomScaleNormal="100" zoomScaleSheetLayoutView="100" workbookViewId="0">
      <pane ySplit="4305" topLeftCell="A14" activePane="bottomLeft"/>
      <selection activeCell="C6" sqref="C6"/>
      <selection pane="bottomLeft" activeCell="F30" sqref="F30"/>
    </sheetView>
  </sheetViews>
  <sheetFormatPr defaultRowHeight="15.75" x14ac:dyDescent="0.25"/>
  <cols>
    <col min="1" max="1" width="26" style="1" customWidth="1"/>
    <col min="2" max="2" width="15.140625" style="1" customWidth="1"/>
    <col min="3" max="3" width="20.85546875" style="1" customWidth="1"/>
    <col min="4" max="4" width="18.140625" style="1" customWidth="1"/>
    <col min="5" max="5" width="20.85546875" style="1" customWidth="1"/>
    <col min="6" max="6" width="18.7109375" style="1" customWidth="1"/>
    <col min="7" max="7" width="23.85546875" style="1" customWidth="1"/>
    <col min="8" max="8" width="22" style="1" customWidth="1"/>
    <col min="9" max="9" width="15.42578125" style="1" customWidth="1"/>
    <col min="10" max="16384" width="9.140625" style="1"/>
  </cols>
  <sheetData>
    <row r="1" spans="1:9" s="10" customFormat="1" x14ac:dyDescent="0.25">
      <c r="A1" s="55" t="s">
        <v>11</v>
      </c>
      <c r="B1" s="55"/>
      <c r="C1" s="55"/>
      <c r="D1" s="55"/>
      <c r="E1" s="55"/>
      <c r="F1" s="55"/>
      <c r="G1" s="55"/>
      <c r="H1" s="55"/>
      <c r="I1" s="55"/>
    </row>
    <row r="2" spans="1:9" s="10" customFormat="1" x14ac:dyDescent="0.25">
      <c r="A2" s="56" t="s">
        <v>10</v>
      </c>
      <c r="B2" s="56"/>
      <c r="C2" s="56"/>
      <c r="D2" s="56"/>
      <c r="E2" s="56"/>
      <c r="F2" s="56"/>
      <c r="G2" s="56"/>
      <c r="H2" s="56"/>
      <c r="I2" s="56"/>
    </row>
    <row r="3" spans="1:9" s="10" customFormat="1" x14ac:dyDescent="0.25">
      <c r="A3" s="56" t="s">
        <v>12</v>
      </c>
      <c r="B3" s="56"/>
      <c r="C3" s="56"/>
      <c r="D3" s="56"/>
      <c r="E3" s="56"/>
      <c r="F3" s="56"/>
      <c r="G3" s="56"/>
      <c r="H3" s="56"/>
      <c r="I3" s="56"/>
    </row>
    <row r="4" spans="1:9" s="10" customFormat="1" ht="16.5" thickBot="1" x14ac:dyDescent="0.3">
      <c r="A4" s="67"/>
      <c r="B4" s="67"/>
      <c r="C4" s="67"/>
      <c r="D4" s="67"/>
      <c r="E4" s="67"/>
      <c r="F4" s="67"/>
      <c r="G4" s="67"/>
      <c r="H4" s="67"/>
      <c r="I4" s="67"/>
    </row>
    <row r="5" spans="1:9" ht="16.5" thickBot="1" x14ac:dyDescent="0.3">
      <c r="A5" s="64" t="s">
        <v>0</v>
      </c>
      <c r="B5" s="65"/>
      <c r="C5" s="65"/>
      <c r="D5" s="65"/>
      <c r="E5" s="65"/>
      <c r="F5" s="65"/>
      <c r="G5" s="65"/>
      <c r="H5" s="65"/>
      <c r="I5" s="66"/>
    </row>
    <row r="6" spans="1:9" ht="120" customHeight="1" thickBot="1" x14ac:dyDescent="0.3">
      <c r="A6" s="3" t="s">
        <v>1</v>
      </c>
      <c r="B6" s="4" t="s">
        <v>2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5" t="s">
        <v>3</v>
      </c>
    </row>
    <row r="7" spans="1:9" ht="16.5" thickBot="1" x14ac:dyDescent="0.3">
      <c r="A7" s="6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8">
        <v>9</v>
      </c>
    </row>
    <row r="8" spans="1:9" ht="16.5" thickBot="1" x14ac:dyDescent="0.3">
      <c r="A8" s="57" t="s">
        <v>56</v>
      </c>
      <c r="B8" s="58"/>
      <c r="C8" s="58"/>
      <c r="D8" s="58"/>
      <c r="E8" s="58"/>
      <c r="F8" s="58"/>
      <c r="G8" s="58"/>
      <c r="H8" s="58"/>
      <c r="I8" s="59"/>
    </row>
    <row r="9" spans="1:9" x14ac:dyDescent="0.25">
      <c r="A9" s="48" t="s">
        <v>58</v>
      </c>
      <c r="B9" s="17" t="s">
        <v>14</v>
      </c>
      <c r="C9" s="18">
        <v>64</v>
      </c>
      <c r="D9" s="18">
        <v>56</v>
      </c>
      <c r="E9" s="18">
        <v>41</v>
      </c>
      <c r="F9" s="18">
        <v>6</v>
      </c>
      <c r="G9" s="18">
        <v>4</v>
      </c>
      <c r="H9" s="18">
        <v>5</v>
      </c>
      <c r="I9" s="19"/>
    </row>
    <row r="10" spans="1:9" ht="47.25" x14ac:dyDescent="0.25">
      <c r="A10" s="49"/>
      <c r="B10" s="11" t="s">
        <v>15</v>
      </c>
      <c r="C10" s="2" t="s">
        <v>51</v>
      </c>
      <c r="D10" s="2"/>
      <c r="E10" s="2"/>
      <c r="F10" s="2"/>
      <c r="G10" s="2"/>
      <c r="H10" s="2"/>
      <c r="I10" s="9"/>
    </row>
    <row r="11" spans="1:9" ht="47.25" x14ac:dyDescent="0.25">
      <c r="A11" s="49"/>
      <c r="B11" s="11" t="s">
        <v>16</v>
      </c>
      <c r="C11" s="2"/>
      <c r="D11" s="20">
        <f>D9/C9</f>
        <v>0.875</v>
      </c>
      <c r="E11" s="20">
        <f>E9/D9</f>
        <v>0.7321428571428571</v>
      </c>
      <c r="F11" s="20">
        <f>F9/D9</f>
        <v>0.10714285714285714</v>
      </c>
      <c r="G11" s="20">
        <f>G9/D9</f>
        <v>7.1428571428571425E-2</v>
      </c>
      <c r="H11" s="20">
        <f>H9/D9</f>
        <v>8.9285714285714288E-2</v>
      </c>
      <c r="I11" s="9"/>
    </row>
    <row r="12" spans="1:9" ht="32.25" thickBot="1" x14ac:dyDescent="0.3">
      <c r="A12" s="50"/>
      <c r="B12" s="13" t="s">
        <v>17</v>
      </c>
      <c r="C12" s="14"/>
      <c r="D12" s="15"/>
      <c r="E12" s="15">
        <f>E11</f>
        <v>0.7321428571428571</v>
      </c>
      <c r="F12" s="15"/>
      <c r="G12" s="15"/>
      <c r="H12" s="14"/>
      <c r="I12" s="16"/>
    </row>
    <row r="13" spans="1:9" x14ac:dyDescent="0.25">
      <c r="A13" s="48" t="s">
        <v>59</v>
      </c>
      <c r="B13" s="17" t="s">
        <v>14</v>
      </c>
      <c r="C13" s="18">
        <v>13</v>
      </c>
      <c r="D13" s="18">
        <v>13</v>
      </c>
      <c r="E13" s="18">
        <v>13</v>
      </c>
      <c r="F13" s="18"/>
      <c r="G13" s="18"/>
      <c r="H13" s="18"/>
      <c r="I13" s="19"/>
    </row>
    <row r="14" spans="1:9" ht="47.25" x14ac:dyDescent="0.25">
      <c r="A14" s="49"/>
      <c r="B14" s="11" t="s">
        <v>15</v>
      </c>
      <c r="C14" s="2" t="s">
        <v>51</v>
      </c>
      <c r="D14" s="2"/>
      <c r="E14" s="2"/>
      <c r="F14" s="2"/>
      <c r="G14" s="2"/>
      <c r="H14" s="2"/>
      <c r="I14" s="9"/>
    </row>
    <row r="15" spans="1:9" ht="47.25" x14ac:dyDescent="0.25">
      <c r="A15" s="49"/>
      <c r="B15" s="11" t="s">
        <v>16</v>
      </c>
      <c r="C15" s="2"/>
      <c r="D15" s="20">
        <f>D13/C13</f>
        <v>1</v>
      </c>
      <c r="E15" s="20">
        <f>E13/D13</f>
        <v>1</v>
      </c>
      <c r="F15" s="20"/>
      <c r="G15" s="20"/>
      <c r="H15" s="20"/>
      <c r="I15" s="21"/>
    </row>
    <row r="16" spans="1:9" ht="32.25" thickBot="1" x14ac:dyDescent="0.3">
      <c r="A16" s="50"/>
      <c r="B16" s="13" t="s">
        <v>17</v>
      </c>
      <c r="C16" s="14"/>
      <c r="D16" s="15"/>
      <c r="E16" s="15">
        <f>E15</f>
        <v>1</v>
      </c>
      <c r="F16" s="15"/>
      <c r="G16" s="15"/>
      <c r="H16" s="14"/>
      <c r="I16" s="16"/>
    </row>
    <row r="17" spans="1:9" x14ac:dyDescent="0.25">
      <c r="A17" s="48" t="s">
        <v>60</v>
      </c>
      <c r="B17" s="17" t="s">
        <v>14</v>
      </c>
      <c r="C17" s="18">
        <v>62</v>
      </c>
      <c r="D17" s="18">
        <v>56</v>
      </c>
      <c r="E17" s="18">
        <v>41</v>
      </c>
      <c r="F17" s="18">
        <v>8</v>
      </c>
      <c r="G17" s="18">
        <v>3</v>
      </c>
      <c r="H17" s="18">
        <v>4</v>
      </c>
      <c r="I17" s="19"/>
    </row>
    <row r="18" spans="1:9" ht="47.25" x14ac:dyDescent="0.25">
      <c r="A18" s="49"/>
      <c r="B18" s="11" t="s">
        <v>15</v>
      </c>
      <c r="C18" s="2" t="s">
        <v>61</v>
      </c>
      <c r="D18" s="2"/>
      <c r="E18" s="2"/>
      <c r="F18" s="2"/>
      <c r="G18" s="2"/>
      <c r="H18" s="2"/>
      <c r="I18" s="9"/>
    </row>
    <row r="19" spans="1:9" ht="47.25" x14ac:dyDescent="0.25">
      <c r="A19" s="49"/>
      <c r="B19" s="11" t="s">
        <v>16</v>
      </c>
      <c r="C19" s="2"/>
      <c r="D19" s="20">
        <f>D17/C17</f>
        <v>0.90322580645161288</v>
      </c>
      <c r="E19" s="20">
        <f>E17/D17</f>
        <v>0.7321428571428571</v>
      </c>
      <c r="F19" s="20">
        <f>F17/D17</f>
        <v>0.14285714285714285</v>
      </c>
      <c r="G19" s="20">
        <f>G17/D17</f>
        <v>5.3571428571428568E-2</v>
      </c>
      <c r="H19" s="20">
        <f>H17/D17</f>
        <v>7.1428571428571425E-2</v>
      </c>
      <c r="I19" s="21"/>
    </row>
    <row r="20" spans="1:9" ht="32.25" thickBot="1" x14ac:dyDescent="0.3">
      <c r="A20" s="50"/>
      <c r="B20" s="13" t="s">
        <v>17</v>
      </c>
      <c r="C20" s="14"/>
      <c r="D20" s="15"/>
      <c r="E20" s="15">
        <f>E19</f>
        <v>0.7321428571428571</v>
      </c>
      <c r="F20" s="15"/>
      <c r="G20" s="15"/>
      <c r="H20" s="14"/>
      <c r="I20" s="16"/>
    </row>
    <row r="21" spans="1:9" x14ac:dyDescent="0.25">
      <c r="A21" s="51" t="s">
        <v>57</v>
      </c>
      <c r="B21" s="33" t="s">
        <v>14</v>
      </c>
      <c r="C21" s="34">
        <f>C9+C13+C17</f>
        <v>139</v>
      </c>
      <c r="D21" s="34">
        <f t="shared" ref="D21:H21" si="0">D9+D13+D17</f>
        <v>125</v>
      </c>
      <c r="E21" s="34">
        <f t="shared" si="0"/>
        <v>95</v>
      </c>
      <c r="F21" s="34">
        <f t="shared" si="0"/>
        <v>14</v>
      </c>
      <c r="G21" s="34">
        <f t="shared" si="0"/>
        <v>7</v>
      </c>
      <c r="H21" s="34">
        <f t="shared" si="0"/>
        <v>9</v>
      </c>
      <c r="I21" s="34"/>
    </row>
    <row r="22" spans="1:9" ht="47.25" x14ac:dyDescent="0.25">
      <c r="A22" s="52"/>
      <c r="B22" s="37" t="s">
        <v>15</v>
      </c>
      <c r="C22" s="38" t="s">
        <v>99</v>
      </c>
      <c r="D22" s="39"/>
      <c r="E22" s="39"/>
      <c r="F22" s="39"/>
      <c r="G22" s="39"/>
      <c r="H22" s="39"/>
      <c r="I22" s="40"/>
    </row>
    <row r="23" spans="1:9" ht="47.25" x14ac:dyDescent="0.25">
      <c r="A23" s="52"/>
      <c r="B23" s="41" t="s">
        <v>16</v>
      </c>
      <c r="C23" s="38"/>
      <c r="D23" s="42">
        <f>D21/C21</f>
        <v>0.89928057553956831</v>
      </c>
      <c r="E23" s="42">
        <f>E21/D21</f>
        <v>0.76</v>
      </c>
      <c r="F23" s="42">
        <f>F21/D21</f>
        <v>0.112</v>
      </c>
      <c r="G23" s="42">
        <f>G21/D21</f>
        <v>5.6000000000000001E-2</v>
      </c>
      <c r="H23" s="42">
        <f>H21/D21</f>
        <v>7.1999999999999995E-2</v>
      </c>
      <c r="I23" s="43"/>
    </row>
    <row r="24" spans="1:9" ht="32.25" thickBot="1" x14ac:dyDescent="0.3">
      <c r="A24" s="53"/>
      <c r="B24" s="44" t="s">
        <v>17</v>
      </c>
      <c r="C24" s="45"/>
      <c r="D24" s="46"/>
      <c r="E24" s="46">
        <f>E23</f>
        <v>0.76</v>
      </c>
      <c r="F24" s="46"/>
      <c r="G24" s="46"/>
      <c r="H24" s="45"/>
      <c r="I24" s="47"/>
    </row>
  </sheetData>
  <mergeCells count="10">
    <mergeCell ref="A9:A12"/>
    <mergeCell ref="A13:A16"/>
    <mergeCell ref="A17:A20"/>
    <mergeCell ref="A21:A24"/>
    <mergeCell ref="A1:I1"/>
    <mergeCell ref="A2:I2"/>
    <mergeCell ref="A3:I3"/>
    <mergeCell ref="A4:I4"/>
    <mergeCell ref="A5:I5"/>
    <mergeCell ref="A8:I8"/>
  </mergeCells>
  <printOptions horizontalCentered="1" verticalCentered="1"/>
  <pageMargins left="0" right="0" top="0.39370078740157483" bottom="0" header="0.31496062992125984" footer="0.31496062992125984"/>
  <pageSetup paperSize="9" scale="77" orientation="landscape" verticalDpi="0" r:id="rId1"/>
  <colBreaks count="1" manualBreakCount="1">
    <brk id="9" max="4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view="pageBreakPreview" zoomScaleNormal="100" zoomScaleSheetLayoutView="100" workbookViewId="0">
      <pane ySplit="4305" topLeftCell="A19" activePane="bottomLeft"/>
      <selection activeCell="C6" sqref="C6"/>
      <selection pane="bottomLeft" activeCell="H33" sqref="E33:H33"/>
    </sheetView>
  </sheetViews>
  <sheetFormatPr defaultRowHeight="15.75" x14ac:dyDescent="0.25"/>
  <cols>
    <col min="1" max="1" width="26" style="1" customWidth="1"/>
    <col min="2" max="2" width="15.140625" style="1" customWidth="1"/>
    <col min="3" max="3" width="20.85546875" style="1" customWidth="1"/>
    <col min="4" max="4" width="18.140625" style="1" customWidth="1"/>
    <col min="5" max="5" width="20.85546875" style="1" customWidth="1"/>
    <col min="6" max="6" width="18.7109375" style="1" customWidth="1"/>
    <col min="7" max="7" width="23.85546875" style="1" customWidth="1"/>
    <col min="8" max="8" width="22" style="1" customWidth="1"/>
    <col min="9" max="9" width="15.42578125" style="1" customWidth="1"/>
    <col min="10" max="16384" width="9.140625" style="1"/>
  </cols>
  <sheetData>
    <row r="1" spans="1:9" s="10" customFormat="1" x14ac:dyDescent="0.25">
      <c r="A1" s="55" t="s">
        <v>11</v>
      </c>
      <c r="B1" s="55"/>
      <c r="C1" s="55"/>
      <c r="D1" s="55"/>
      <c r="E1" s="55"/>
      <c r="F1" s="55"/>
      <c r="G1" s="55"/>
      <c r="H1" s="55"/>
      <c r="I1" s="55"/>
    </row>
    <row r="2" spans="1:9" s="10" customFormat="1" x14ac:dyDescent="0.25">
      <c r="A2" s="56" t="s">
        <v>10</v>
      </c>
      <c r="B2" s="56"/>
      <c r="C2" s="56"/>
      <c r="D2" s="56"/>
      <c r="E2" s="56"/>
      <c r="F2" s="56"/>
      <c r="G2" s="56"/>
      <c r="H2" s="56"/>
      <c r="I2" s="56"/>
    </row>
    <row r="3" spans="1:9" s="10" customFormat="1" x14ac:dyDescent="0.25">
      <c r="A3" s="56" t="s">
        <v>12</v>
      </c>
      <c r="B3" s="56"/>
      <c r="C3" s="56"/>
      <c r="D3" s="56"/>
      <c r="E3" s="56"/>
      <c r="F3" s="56"/>
      <c r="G3" s="56"/>
      <c r="H3" s="56"/>
      <c r="I3" s="56"/>
    </row>
    <row r="4" spans="1:9" s="10" customFormat="1" ht="16.5" thickBot="1" x14ac:dyDescent="0.3">
      <c r="A4" s="67"/>
      <c r="B4" s="67"/>
      <c r="C4" s="67"/>
      <c r="D4" s="67"/>
      <c r="E4" s="67"/>
      <c r="F4" s="67"/>
      <c r="G4" s="67"/>
      <c r="H4" s="67"/>
      <c r="I4" s="67"/>
    </row>
    <row r="5" spans="1:9" ht="16.5" thickBot="1" x14ac:dyDescent="0.3">
      <c r="A5" s="64" t="s">
        <v>0</v>
      </c>
      <c r="B5" s="65"/>
      <c r="C5" s="65"/>
      <c r="D5" s="65"/>
      <c r="E5" s="65"/>
      <c r="F5" s="65"/>
      <c r="G5" s="65"/>
      <c r="H5" s="65"/>
      <c r="I5" s="66"/>
    </row>
    <row r="6" spans="1:9" ht="120" customHeight="1" thickBot="1" x14ac:dyDescent="0.3">
      <c r="A6" s="3" t="s">
        <v>1</v>
      </c>
      <c r="B6" s="4" t="s">
        <v>2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5" t="s">
        <v>3</v>
      </c>
    </row>
    <row r="7" spans="1:9" ht="16.5" thickBot="1" x14ac:dyDescent="0.3">
      <c r="A7" s="6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8">
        <v>9</v>
      </c>
    </row>
    <row r="8" spans="1:9" ht="16.5" thickBot="1" x14ac:dyDescent="0.3">
      <c r="A8" s="57" t="s">
        <v>63</v>
      </c>
      <c r="B8" s="58"/>
      <c r="C8" s="58"/>
      <c r="D8" s="58"/>
      <c r="E8" s="58"/>
      <c r="F8" s="58"/>
      <c r="G8" s="58"/>
      <c r="H8" s="58"/>
      <c r="I8" s="59"/>
    </row>
    <row r="9" spans="1:9" x14ac:dyDescent="0.25">
      <c r="A9" s="48" t="s">
        <v>62</v>
      </c>
      <c r="B9" s="17" t="s">
        <v>14</v>
      </c>
      <c r="C9" s="18">
        <v>5</v>
      </c>
      <c r="D9" s="18">
        <v>5</v>
      </c>
      <c r="E9" s="18">
        <v>4</v>
      </c>
      <c r="F9" s="18"/>
      <c r="G9" s="18">
        <v>1</v>
      </c>
      <c r="H9" s="18"/>
      <c r="I9" s="19"/>
    </row>
    <row r="10" spans="1:9" ht="47.25" x14ac:dyDescent="0.25">
      <c r="A10" s="49"/>
      <c r="B10" s="11" t="s">
        <v>15</v>
      </c>
      <c r="C10" s="2" t="s">
        <v>76</v>
      </c>
      <c r="D10" s="2"/>
      <c r="E10" s="2"/>
      <c r="F10" s="2"/>
      <c r="G10" s="2"/>
      <c r="H10" s="2"/>
      <c r="I10" s="9"/>
    </row>
    <row r="11" spans="1:9" ht="47.25" x14ac:dyDescent="0.25">
      <c r="A11" s="49"/>
      <c r="B11" s="11" t="s">
        <v>16</v>
      </c>
      <c r="C11" s="2"/>
      <c r="D11" s="20">
        <f>D9/C9</f>
        <v>1</v>
      </c>
      <c r="E11" s="20">
        <f>E9/D9</f>
        <v>0.8</v>
      </c>
      <c r="F11" s="20"/>
      <c r="G11" s="20">
        <f>G9/D9</f>
        <v>0.2</v>
      </c>
      <c r="H11" s="12"/>
      <c r="I11" s="9"/>
    </row>
    <row r="12" spans="1:9" ht="32.25" thickBot="1" x14ac:dyDescent="0.3">
      <c r="A12" s="50"/>
      <c r="B12" s="13" t="s">
        <v>17</v>
      </c>
      <c r="C12" s="14"/>
      <c r="D12" s="15"/>
      <c r="E12" s="15">
        <f>E11</f>
        <v>0.8</v>
      </c>
      <c r="F12" s="15"/>
      <c r="G12" s="15"/>
      <c r="H12" s="14"/>
      <c r="I12" s="16"/>
    </row>
    <row r="13" spans="1:9" x14ac:dyDescent="0.25">
      <c r="A13" s="48" t="s">
        <v>65</v>
      </c>
      <c r="B13" s="17" t="s">
        <v>14</v>
      </c>
      <c r="C13" s="18">
        <v>36</v>
      </c>
      <c r="D13" s="18">
        <v>34</v>
      </c>
      <c r="E13" s="18">
        <v>26</v>
      </c>
      <c r="F13" s="18">
        <v>1</v>
      </c>
      <c r="G13" s="18">
        <v>6</v>
      </c>
      <c r="H13" s="18">
        <v>1</v>
      </c>
      <c r="I13" s="19"/>
    </row>
    <row r="14" spans="1:9" ht="47.25" x14ac:dyDescent="0.25">
      <c r="A14" s="49"/>
      <c r="B14" s="11" t="s">
        <v>15</v>
      </c>
      <c r="C14" s="2" t="s">
        <v>75</v>
      </c>
      <c r="D14" s="2"/>
      <c r="E14" s="2"/>
      <c r="F14" s="2"/>
      <c r="G14" s="2"/>
      <c r="H14" s="2"/>
      <c r="I14" s="9"/>
    </row>
    <row r="15" spans="1:9" ht="47.25" x14ac:dyDescent="0.25">
      <c r="A15" s="49"/>
      <c r="B15" s="11" t="s">
        <v>16</v>
      </c>
      <c r="C15" s="2"/>
      <c r="D15" s="20">
        <f>D13/C13</f>
        <v>0.94444444444444442</v>
      </c>
      <c r="E15" s="20">
        <f>E13/D13</f>
        <v>0.76470588235294112</v>
      </c>
      <c r="F15" s="20">
        <f>F13/D13</f>
        <v>2.9411764705882353E-2</v>
      </c>
      <c r="G15" s="20">
        <f>G13/D13</f>
        <v>0.17647058823529413</v>
      </c>
      <c r="H15" s="20">
        <f>H13/D13</f>
        <v>2.9411764705882353E-2</v>
      </c>
      <c r="I15" s="21"/>
    </row>
    <row r="16" spans="1:9" ht="32.25" thickBot="1" x14ac:dyDescent="0.3">
      <c r="A16" s="50"/>
      <c r="B16" s="13" t="s">
        <v>17</v>
      </c>
      <c r="C16" s="14"/>
      <c r="D16" s="15"/>
      <c r="E16" s="15">
        <f>E15</f>
        <v>0.76470588235294112</v>
      </c>
      <c r="F16" s="15"/>
      <c r="G16" s="15"/>
      <c r="H16" s="14"/>
      <c r="I16" s="16"/>
    </row>
    <row r="17" spans="1:9" x14ac:dyDescent="0.25">
      <c r="A17" s="48" t="s">
        <v>66</v>
      </c>
      <c r="B17" s="17" t="s">
        <v>14</v>
      </c>
      <c r="C17" s="18">
        <v>21</v>
      </c>
      <c r="D17" s="18">
        <v>19</v>
      </c>
      <c r="E17" s="18">
        <v>15</v>
      </c>
      <c r="F17" s="18"/>
      <c r="G17" s="18">
        <v>3</v>
      </c>
      <c r="H17" s="18">
        <v>1</v>
      </c>
      <c r="I17" s="19"/>
    </row>
    <row r="18" spans="1:9" ht="47.25" x14ac:dyDescent="0.25">
      <c r="A18" s="49"/>
      <c r="B18" s="11" t="s">
        <v>15</v>
      </c>
      <c r="C18" s="2" t="s">
        <v>50</v>
      </c>
      <c r="D18" s="2"/>
      <c r="E18" s="2"/>
      <c r="F18" s="2"/>
      <c r="G18" s="2"/>
      <c r="H18" s="2"/>
      <c r="I18" s="9"/>
    </row>
    <row r="19" spans="1:9" ht="47.25" x14ac:dyDescent="0.25">
      <c r="A19" s="49"/>
      <c r="B19" s="11" t="s">
        <v>16</v>
      </c>
      <c r="C19" s="2"/>
      <c r="D19" s="20">
        <f>D17/C17</f>
        <v>0.90476190476190477</v>
      </c>
      <c r="E19" s="20">
        <f>E17/D17</f>
        <v>0.78947368421052633</v>
      </c>
      <c r="F19" s="20"/>
      <c r="G19" s="20">
        <f>G17/D17</f>
        <v>0.15789473684210525</v>
      </c>
      <c r="H19" s="20">
        <f>H17/D17</f>
        <v>5.2631578947368418E-2</v>
      </c>
      <c r="I19" s="21"/>
    </row>
    <row r="20" spans="1:9" ht="32.25" thickBot="1" x14ac:dyDescent="0.3">
      <c r="A20" s="50"/>
      <c r="B20" s="13" t="s">
        <v>17</v>
      </c>
      <c r="C20" s="14"/>
      <c r="D20" s="15"/>
      <c r="E20" s="15">
        <f>E19</f>
        <v>0.78947368421052633</v>
      </c>
      <c r="F20" s="15"/>
      <c r="G20" s="15"/>
      <c r="H20" s="14"/>
      <c r="I20" s="16"/>
    </row>
    <row r="21" spans="1:9" x14ac:dyDescent="0.25">
      <c r="A21" s="48" t="s">
        <v>67</v>
      </c>
      <c r="B21" s="17" t="s">
        <v>14</v>
      </c>
      <c r="C21" s="18">
        <v>40</v>
      </c>
      <c r="D21" s="18">
        <v>38</v>
      </c>
      <c r="E21" s="18">
        <v>31</v>
      </c>
      <c r="F21" s="18"/>
      <c r="G21" s="18">
        <v>5</v>
      </c>
      <c r="H21" s="18">
        <v>2</v>
      </c>
      <c r="I21" s="19"/>
    </row>
    <row r="22" spans="1:9" ht="47.25" x14ac:dyDescent="0.25">
      <c r="A22" s="49"/>
      <c r="B22" s="11" t="s">
        <v>15</v>
      </c>
      <c r="C22" s="2" t="s">
        <v>77</v>
      </c>
      <c r="D22" s="2"/>
      <c r="E22" s="2"/>
      <c r="F22" s="2"/>
      <c r="G22" s="2"/>
      <c r="H22" s="2"/>
      <c r="I22" s="9"/>
    </row>
    <row r="23" spans="1:9" ht="47.25" x14ac:dyDescent="0.25">
      <c r="A23" s="49"/>
      <c r="B23" s="11" t="s">
        <v>16</v>
      </c>
      <c r="C23" s="2"/>
      <c r="D23" s="20">
        <f>D21/C21</f>
        <v>0.95</v>
      </c>
      <c r="E23" s="20">
        <f>E21/D21</f>
        <v>0.81578947368421051</v>
      </c>
      <c r="F23" s="20"/>
      <c r="G23" s="20">
        <f>G21/D21</f>
        <v>0.13157894736842105</v>
      </c>
      <c r="H23" s="20">
        <f>H21/D21</f>
        <v>5.2631578947368418E-2</v>
      </c>
      <c r="I23" s="21"/>
    </row>
    <row r="24" spans="1:9" ht="32.25" thickBot="1" x14ac:dyDescent="0.3">
      <c r="A24" s="50"/>
      <c r="B24" s="13" t="s">
        <v>17</v>
      </c>
      <c r="C24" s="14"/>
      <c r="D24" s="15"/>
      <c r="E24" s="15">
        <f>E23</f>
        <v>0.81578947368421051</v>
      </c>
      <c r="F24" s="15"/>
      <c r="G24" s="15"/>
      <c r="H24" s="14"/>
      <c r="I24" s="16"/>
    </row>
    <row r="25" spans="1:9" x14ac:dyDescent="0.25">
      <c r="A25" s="48" t="s">
        <v>68</v>
      </c>
      <c r="B25" s="17" t="s">
        <v>14</v>
      </c>
      <c r="C25" s="18">
        <v>36</v>
      </c>
      <c r="D25" s="18">
        <v>30</v>
      </c>
      <c r="E25" s="18">
        <v>24</v>
      </c>
      <c r="F25" s="18"/>
      <c r="G25" s="18">
        <v>3</v>
      </c>
      <c r="H25" s="18">
        <v>3</v>
      </c>
      <c r="I25" s="19"/>
    </row>
    <row r="26" spans="1:9" ht="47.25" x14ac:dyDescent="0.25">
      <c r="A26" s="49"/>
      <c r="B26" s="11" t="s">
        <v>15</v>
      </c>
      <c r="C26" s="2" t="s">
        <v>89</v>
      </c>
      <c r="D26" s="2"/>
      <c r="E26" s="2"/>
      <c r="F26" s="2"/>
      <c r="G26" s="2"/>
      <c r="H26" s="2"/>
      <c r="I26" s="9"/>
    </row>
    <row r="27" spans="1:9" ht="47.25" x14ac:dyDescent="0.25">
      <c r="A27" s="49"/>
      <c r="B27" s="11" t="s">
        <v>16</v>
      </c>
      <c r="C27" s="2"/>
      <c r="D27" s="20">
        <f>D25/C25</f>
        <v>0.83333333333333337</v>
      </c>
      <c r="E27" s="20">
        <f>E25/D25</f>
        <v>0.8</v>
      </c>
      <c r="F27" s="20"/>
      <c r="G27" s="20">
        <f>G25/D25</f>
        <v>0.1</v>
      </c>
      <c r="H27" s="20">
        <f>H25/D25</f>
        <v>0.1</v>
      </c>
      <c r="I27" s="21"/>
    </row>
    <row r="28" spans="1:9" ht="32.25" thickBot="1" x14ac:dyDescent="0.3">
      <c r="A28" s="50"/>
      <c r="B28" s="13" t="s">
        <v>17</v>
      </c>
      <c r="C28" s="14"/>
      <c r="D28" s="15"/>
      <c r="E28" s="15">
        <f>E27</f>
        <v>0.8</v>
      </c>
      <c r="F28" s="15"/>
      <c r="G28" s="15"/>
      <c r="H28" s="14"/>
      <c r="I28" s="16"/>
    </row>
    <row r="29" spans="1:9" x14ac:dyDescent="0.25">
      <c r="A29" s="48" t="s">
        <v>69</v>
      </c>
      <c r="B29" s="17" t="s">
        <v>14</v>
      </c>
      <c r="C29" s="18">
        <v>37</v>
      </c>
      <c r="D29" s="18">
        <v>29</v>
      </c>
      <c r="E29" s="18">
        <v>17</v>
      </c>
      <c r="F29" s="18"/>
      <c r="G29" s="18">
        <v>4</v>
      </c>
      <c r="H29" s="18">
        <v>8</v>
      </c>
      <c r="I29" s="19"/>
    </row>
    <row r="30" spans="1:9" ht="47.25" x14ac:dyDescent="0.25">
      <c r="A30" s="49"/>
      <c r="B30" s="11" t="s">
        <v>15</v>
      </c>
      <c r="C30" s="2" t="s">
        <v>72</v>
      </c>
      <c r="D30" s="2"/>
      <c r="E30" s="2"/>
      <c r="F30" s="2"/>
      <c r="G30" s="2"/>
      <c r="H30" s="2"/>
      <c r="I30" s="9"/>
    </row>
    <row r="31" spans="1:9" ht="47.25" x14ac:dyDescent="0.25">
      <c r="A31" s="49"/>
      <c r="B31" s="11" t="s">
        <v>16</v>
      </c>
      <c r="C31" s="2"/>
      <c r="D31" s="20">
        <f>D29/C29</f>
        <v>0.78378378378378377</v>
      </c>
      <c r="E31" s="20">
        <f>E29/D29</f>
        <v>0.58620689655172409</v>
      </c>
      <c r="F31" s="20"/>
      <c r="G31" s="20">
        <f>G29/D29</f>
        <v>0.13793103448275862</v>
      </c>
      <c r="H31" s="20">
        <f>H29/D29</f>
        <v>0.27586206896551724</v>
      </c>
      <c r="I31" s="21"/>
    </row>
    <row r="32" spans="1:9" ht="32.25" thickBot="1" x14ac:dyDescent="0.3">
      <c r="A32" s="50"/>
      <c r="B32" s="13" t="s">
        <v>17</v>
      </c>
      <c r="C32" s="14"/>
      <c r="D32" s="15"/>
      <c r="E32" s="15">
        <f>E31</f>
        <v>0.58620689655172409</v>
      </c>
      <c r="F32" s="15"/>
      <c r="G32" s="15"/>
      <c r="H32" s="14"/>
      <c r="I32" s="16"/>
    </row>
    <row r="33" spans="1:9" x14ac:dyDescent="0.25">
      <c r="A33" s="51" t="s">
        <v>64</v>
      </c>
      <c r="B33" s="33" t="s">
        <v>14</v>
      </c>
      <c r="C33" s="34">
        <f>C9+C13+C17+C21+C25+C29</f>
        <v>175</v>
      </c>
      <c r="D33" s="34">
        <f t="shared" ref="D33:H33" si="0">D9+D13+D17+D21+D25+D29</f>
        <v>155</v>
      </c>
      <c r="E33" s="34">
        <f t="shared" si="0"/>
        <v>117</v>
      </c>
      <c r="F33" s="34">
        <f t="shared" si="0"/>
        <v>1</v>
      </c>
      <c r="G33" s="34">
        <f t="shared" si="0"/>
        <v>22</v>
      </c>
      <c r="H33" s="34">
        <f t="shared" si="0"/>
        <v>15</v>
      </c>
      <c r="I33" s="34"/>
    </row>
    <row r="34" spans="1:9" ht="47.25" x14ac:dyDescent="0.25">
      <c r="A34" s="52"/>
      <c r="B34" s="37" t="s">
        <v>15</v>
      </c>
      <c r="C34" s="38" t="s">
        <v>90</v>
      </c>
      <c r="D34" s="39"/>
      <c r="E34" s="39"/>
      <c r="F34" s="39"/>
      <c r="G34" s="39"/>
      <c r="H34" s="39"/>
      <c r="I34" s="40"/>
    </row>
    <row r="35" spans="1:9" ht="47.25" x14ac:dyDescent="0.25">
      <c r="A35" s="52"/>
      <c r="B35" s="41" t="s">
        <v>16</v>
      </c>
      <c r="C35" s="38"/>
      <c r="D35" s="42">
        <f>D33/C33</f>
        <v>0.88571428571428568</v>
      </c>
      <c r="E35" s="42">
        <f>E33/D33</f>
        <v>0.75483870967741939</v>
      </c>
      <c r="F35" s="42">
        <f>F33/D33</f>
        <v>6.4516129032258064E-3</v>
      </c>
      <c r="G35" s="42">
        <f>G33/D33</f>
        <v>0.14193548387096774</v>
      </c>
      <c r="H35" s="42">
        <f>H33/D33</f>
        <v>9.6774193548387094E-2</v>
      </c>
      <c r="I35" s="43"/>
    </row>
    <row r="36" spans="1:9" ht="32.25" thickBot="1" x14ac:dyDescent="0.3">
      <c r="A36" s="53"/>
      <c r="B36" s="44" t="s">
        <v>17</v>
      </c>
      <c r="C36" s="45"/>
      <c r="D36" s="46"/>
      <c r="E36" s="46">
        <f>E35</f>
        <v>0.75483870967741939</v>
      </c>
      <c r="F36" s="46"/>
      <c r="G36" s="46"/>
      <c r="H36" s="45"/>
      <c r="I36" s="47"/>
    </row>
  </sheetData>
  <mergeCells count="13">
    <mergeCell ref="A8:I8"/>
    <mergeCell ref="A1:I1"/>
    <mergeCell ref="A2:I2"/>
    <mergeCell ref="A3:I3"/>
    <mergeCell ref="A4:I4"/>
    <mergeCell ref="A5:I5"/>
    <mergeCell ref="A9:A12"/>
    <mergeCell ref="A13:A16"/>
    <mergeCell ref="A17:A20"/>
    <mergeCell ref="A33:A36"/>
    <mergeCell ref="A21:A24"/>
    <mergeCell ref="A25:A28"/>
    <mergeCell ref="A29:A32"/>
  </mergeCells>
  <printOptions horizontalCentered="1" verticalCentered="1"/>
  <pageMargins left="0" right="0" top="0.39370078740157483" bottom="0" header="0.31496062992125984" footer="0.31496062992125984"/>
  <pageSetup paperSize="9" scale="77" orientation="landscape" verticalDpi="0" r:id="rId1"/>
  <colBreaks count="1" manualBreakCount="1">
    <brk id="9" max="4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view="pageBreakPreview" zoomScaleNormal="100" zoomScaleSheetLayoutView="100" workbookViewId="0">
      <pane ySplit="4305" topLeftCell="A43" activePane="bottomLeft"/>
      <selection activeCell="C6" sqref="C6"/>
      <selection pane="bottomLeft" activeCell="E51" sqref="E51"/>
    </sheetView>
  </sheetViews>
  <sheetFormatPr defaultRowHeight="15.75" x14ac:dyDescent="0.25"/>
  <cols>
    <col min="1" max="1" width="26" style="1" customWidth="1"/>
    <col min="2" max="2" width="15.140625" style="1" customWidth="1"/>
    <col min="3" max="3" width="20.85546875" style="1" customWidth="1"/>
    <col min="4" max="4" width="18.140625" style="1" customWidth="1"/>
    <col min="5" max="5" width="20.85546875" style="1" customWidth="1"/>
    <col min="6" max="6" width="18.7109375" style="1" customWidth="1"/>
    <col min="7" max="7" width="23.85546875" style="1" customWidth="1"/>
    <col min="8" max="8" width="22" style="1" customWidth="1"/>
    <col min="9" max="9" width="15.42578125" style="1" customWidth="1"/>
    <col min="10" max="16384" width="9.140625" style="1"/>
  </cols>
  <sheetData>
    <row r="1" spans="1:9" s="10" customFormat="1" x14ac:dyDescent="0.25">
      <c r="A1" s="55" t="s">
        <v>11</v>
      </c>
      <c r="B1" s="55"/>
      <c r="C1" s="55"/>
      <c r="D1" s="55"/>
      <c r="E1" s="55"/>
      <c r="F1" s="55"/>
      <c r="G1" s="55"/>
      <c r="H1" s="55"/>
      <c r="I1" s="55"/>
    </row>
    <row r="2" spans="1:9" s="10" customFormat="1" x14ac:dyDescent="0.25">
      <c r="A2" s="56" t="s">
        <v>10</v>
      </c>
      <c r="B2" s="56"/>
      <c r="C2" s="56"/>
      <c r="D2" s="56"/>
      <c r="E2" s="56"/>
      <c r="F2" s="56"/>
      <c r="G2" s="56"/>
      <c r="H2" s="56"/>
      <c r="I2" s="56"/>
    </row>
    <row r="3" spans="1:9" s="10" customFormat="1" x14ac:dyDescent="0.25">
      <c r="A3" s="56" t="s">
        <v>12</v>
      </c>
      <c r="B3" s="56"/>
      <c r="C3" s="56"/>
      <c r="D3" s="56"/>
      <c r="E3" s="56"/>
      <c r="F3" s="56"/>
      <c r="G3" s="56"/>
      <c r="H3" s="56"/>
      <c r="I3" s="56"/>
    </row>
    <row r="4" spans="1:9" s="10" customFormat="1" ht="16.5" thickBot="1" x14ac:dyDescent="0.3">
      <c r="A4" s="67"/>
      <c r="B4" s="67"/>
      <c r="C4" s="67"/>
      <c r="D4" s="67"/>
      <c r="E4" s="67"/>
      <c r="F4" s="67"/>
      <c r="G4" s="67"/>
      <c r="H4" s="67"/>
      <c r="I4" s="67"/>
    </row>
    <row r="5" spans="1:9" ht="16.5" thickBot="1" x14ac:dyDescent="0.3">
      <c r="A5" s="64" t="s">
        <v>0</v>
      </c>
      <c r="B5" s="65"/>
      <c r="C5" s="65"/>
      <c r="D5" s="65"/>
      <c r="E5" s="65"/>
      <c r="F5" s="65"/>
      <c r="G5" s="65"/>
      <c r="H5" s="65"/>
      <c r="I5" s="66"/>
    </row>
    <row r="6" spans="1:9" ht="120" customHeight="1" thickBot="1" x14ac:dyDescent="0.3">
      <c r="A6" s="3" t="s">
        <v>1</v>
      </c>
      <c r="B6" s="4" t="s">
        <v>2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5" t="s">
        <v>3</v>
      </c>
    </row>
    <row r="7" spans="1:9" ht="16.5" thickBot="1" x14ac:dyDescent="0.3">
      <c r="A7" s="6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8">
        <v>9</v>
      </c>
    </row>
    <row r="8" spans="1:9" ht="16.5" thickBot="1" x14ac:dyDescent="0.3">
      <c r="A8" s="57" t="s">
        <v>78</v>
      </c>
      <c r="B8" s="58"/>
      <c r="C8" s="58"/>
      <c r="D8" s="58"/>
      <c r="E8" s="58"/>
      <c r="F8" s="58"/>
      <c r="G8" s="58"/>
      <c r="H8" s="58"/>
      <c r="I8" s="59"/>
    </row>
    <row r="9" spans="1:9" x14ac:dyDescent="0.25">
      <c r="A9" s="48" t="s">
        <v>80</v>
      </c>
      <c r="B9" s="17" t="s">
        <v>14</v>
      </c>
      <c r="C9" s="18">
        <v>5</v>
      </c>
      <c r="D9" s="18">
        <v>4</v>
      </c>
      <c r="E9" s="18">
        <v>3</v>
      </c>
      <c r="F9" s="18"/>
      <c r="G9" s="18"/>
      <c r="H9" s="18">
        <v>1</v>
      </c>
      <c r="I9" s="19"/>
    </row>
    <row r="10" spans="1:9" ht="47.25" x14ac:dyDescent="0.25">
      <c r="A10" s="49"/>
      <c r="B10" s="11" t="s">
        <v>15</v>
      </c>
      <c r="C10" s="2" t="s">
        <v>88</v>
      </c>
      <c r="D10" s="2"/>
      <c r="E10" s="2"/>
      <c r="F10" s="2"/>
      <c r="G10" s="2"/>
      <c r="H10" s="2"/>
      <c r="I10" s="9"/>
    </row>
    <row r="11" spans="1:9" ht="47.25" x14ac:dyDescent="0.25">
      <c r="A11" s="49"/>
      <c r="B11" s="11" t="s">
        <v>16</v>
      </c>
      <c r="C11" s="2"/>
      <c r="D11" s="20">
        <f>D9/C9</f>
        <v>0.8</v>
      </c>
      <c r="E11" s="20">
        <f>E9/D9</f>
        <v>0.75</v>
      </c>
      <c r="F11" s="20"/>
      <c r="G11" s="20"/>
      <c r="H11" s="20">
        <f>H9/D9</f>
        <v>0.25</v>
      </c>
      <c r="I11" s="9"/>
    </row>
    <row r="12" spans="1:9" ht="32.25" thickBot="1" x14ac:dyDescent="0.3">
      <c r="A12" s="50"/>
      <c r="B12" s="13" t="s">
        <v>17</v>
      </c>
      <c r="C12" s="14"/>
      <c r="D12" s="15"/>
      <c r="E12" s="15">
        <f>E11</f>
        <v>0.75</v>
      </c>
      <c r="F12" s="15"/>
      <c r="G12" s="15"/>
      <c r="H12" s="14"/>
      <c r="I12" s="16"/>
    </row>
    <row r="13" spans="1:9" x14ac:dyDescent="0.25">
      <c r="A13" s="48" t="s">
        <v>81</v>
      </c>
      <c r="B13" s="17" t="s">
        <v>14</v>
      </c>
      <c r="C13" s="18">
        <v>9</v>
      </c>
      <c r="D13" s="18">
        <v>8</v>
      </c>
      <c r="E13" s="18">
        <v>8</v>
      </c>
      <c r="F13" s="18"/>
      <c r="G13" s="18"/>
      <c r="H13" s="18"/>
      <c r="I13" s="19"/>
    </row>
    <row r="14" spans="1:9" ht="47.25" x14ac:dyDescent="0.25">
      <c r="A14" s="49"/>
      <c r="B14" s="11" t="s">
        <v>15</v>
      </c>
      <c r="C14" s="2" t="s">
        <v>91</v>
      </c>
      <c r="D14" s="2"/>
      <c r="E14" s="2"/>
      <c r="F14" s="2"/>
      <c r="G14" s="2"/>
      <c r="H14" s="2"/>
      <c r="I14" s="9"/>
    </row>
    <row r="15" spans="1:9" ht="47.25" x14ac:dyDescent="0.25">
      <c r="A15" s="49"/>
      <c r="B15" s="11" t="s">
        <v>16</v>
      </c>
      <c r="C15" s="2"/>
      <c r="D15" s="20">
        <f>D13/C13</f>
        <v>0.88888888888888884</v>
      </c>
      <c r="E15" s="20">
        <f>E13/D13</f>
        <v>1</v>
      </c>
      <c r="F15" s="20"/>
      <c r="G15" s="20"/>
      <c r="H15" s="12"/>
      <c r="I15" s="9"/>
    </row>
    <row r="16" spans="1:9" ht="32.25" thickBot="1" x14ac:dyDescent="0.3">
      <c r="A16" s="50"/>
      <c r="B16" s="13" t="s">
        <v>17</v>
      </c>
      <c r="C16" s="14"/>
      <c r="D16" s="15"/>
      <c r="E16" s="15">
        <f>E15</f>
        <v>1</v>
      </c>
      <c r="F16" s="15"/>
      <c r="G16" s="15"/>
      <c r="H16" s="14"/>
      <c r="I16" s="16"/>
    </row>
    <row r="17" spans="1:9" x14ac:dyDescent="0.25">
      <c r="A17" s="48" t="s">
        <v>82</v>
      </c>
      <c r="B17" s="17" t="s">
        <v>14</v>
      </c>
      <c r="C17" s="18">
        <v>28</v>
      </c>
      <c r="D17" s="18">
        <v>25</v>
      </c>
      <c r="E17" s="18">
        <v>17</v>
      </c>
      <c r="F17" s="18">
        <v>3</v>
      </c>
      <c r="G17" s="18">
        <v>5</v>
      </c>
      <c r="H17" s="18"/>
      <c r="I17" s="19"/>
    </row>
    <row r="18" spans="1:9" ht="47.25" x14ac:dyDescent="0.25">
      <c r="A18" s="49"/>
      <c r="B18" s="11" t="s">
        <v>15</v>
      </c>
      <c r="C18" s="2" t="s">
        <v>50</v>
      </c>
      <c r="D18" s="2"/>
      <c r="E18" s="2"/>
      <c r="F18" s="2"/>
      <c r="G18" s="2"/>
      <c r="H18" s="2"/>
      <c r="I18" s="9"/>
    </row>
    <row r="19" spans="1:9" ht="47.25" x14ac:dyDescent="0.25">
      <c r="A19" s="49"/>
      <c r="B19" s="11" t="s">
        <v>16</v>
      </c>
      <c r="C19" s="2"/>
      <c r="D19" s="20">
        <f>D17/C17</f>
        <v>0.8928571428571429</v>
      </c>
      <c r="E19" s="20">
        <f>E17/D17</f>
        <v>0.68</v>
      </c>
      <c r="F19" s="20">
        <f>F17/D17</f>
        <v>0.12</v>
      </c>
      <c r="G19" s="20">
        <f>G17/D17</f>
        <v>0.2</v>
      </c>
      <c r="H19" s="12"/>
      <c r="I19" s="9"/>
    </row>
    <row r="20" spans="1:9" ht="32.25" thickBot="1" x14ac:dyDescent="0.3">
      <c r="A20" s="50"/>
      <c r="B20" s="13" t="s">
        <v>17</v>
      </c>
      <c r="C20" s="14"/>
      <c r="D20" s="15"/>
      <c r="E20" s="15">
        <f>E19</f>
        <v>0.68</v>
      </c>
      <c r="F20" s="15"/>
      <c r="G20" s="15"/>
      <c r="H20" s="14"/>
      <c r="I20" s="16"/>
    </row>
    <row r="21" spans="1:9" x14ac:dyDescent="0.25">
      <c r="A21" s="48" t="s">
        <v>83</v>
      </c>
      <c r="B21" s="17" t="s">
        <v>14</v>
      </c>
      <c r="C21" s="18">
        <v>8</v>
      </c>
      <c r="D21" s="18">
        <v>8</v>
      </c>
      <c r="E21" s="18">
        <v>5</v>
      </c>
      <c r="F21" s="18">
        <v>2</v>
      </c>
      <c r="G21" s="18">
        <v>1</v>
      </c>
      <c r="H21" s="18"/>
      <c r="I21" s="19"/>
    </row>
    <row r="22" spans="1:9" ht="47.25" x14ac:dyDescent="0.25">
      <c r="A22" s="49"/>
      <c r="B22" s="11" t="s">
        <v>15</v>
      </c>
      <c r="C22" s="2" t="s">
        <v>75</v>
      </c>
      <c r="D22" s="2"/>
      <c r="E22" s="2"/>
      <c r="F22" s="2"/>
      <c r="G22" s="2"/>
      <c r="H22" s="2"/>
      <c r="I22" s="9"/>
    </row>
    <row r="23" spans="1:9" ht="47.25" x14ac:dyDescent="0.25">
      <c r="A23" s="49"/>
      <c r="B23" s="11" t="s">
        <v>16</v>
      </c>
      <c r="C23" s="2"/>
      <c r="D23" s="20">
        <f>D21/C21</f>
        <v>1</v>
      </c>
      <c r="E23" s="20">
        <f>E21/D21</f>
        <v>0.625</v>
      </c>
      <c r="F23" s="20">
        <f>F21/D21</f>
        <v>0.25</v>
      </c>
      <c r="G23" s="20">
        <f>G21/D21</f>
        <v>0.125</v>
      </c>
      <c r="H23" s="12"/>
      <c r="I23" s="9"/>
    </row>
    <row r="24" spans="1:9" ht="32.25" thickBot="1" x14ac:dyDescent="0.3">
      <c r="A24" s="50"/>
      <c r="B24" s="13" t="s">
        <v>17</v>
      </c>
      <c r="C24" s="14"/>
      <c r="D24" s="15"/>
      <c r="E24" s="15">
        <f>E23</f>
        <v>0.625</v>
      </c>
      <c r="F24" s="15"/>
      <c r="G24" s="15"/>
      <c r="H24" s="14"/>
      <c r="I24" s="16"/>
    </row>
    <row r="25" spans="1:9" x14ac:dyDescent="0.25">
      <c r="A25" s="48" t="s">
        <v>84</v>
      </c>
      <c r="B25" s="17" t="s">
        <v>14</v>
      </c>
      <c r="C25" s="18">
        <v>20</v>
      </c>
      <c r="D25" s="18">
        <v>10</v>
      </c>
      <c r="E25" s="18">
        <v>9</v>
      </c>
      <c r="F25" s="18">
        <v>1</v>
      </c>
      <c r="G25" s="18"/>
      <c r="H25" s="18"/>
      <c r="I25" s="19"/>
    </row>
    <row r="26" spans="1:9" ht="47.25" x14ac:dyDescent="0.25">
      <c r="A26" s="49"/>
      <c r="B26" s="11" t="s">
        <v>15</v>
      </c>
      <c r="C26" s="2" t="s">
        <v>92</v>
      </c>
      <c r="D26" s="2"/>
      <c r="E26" s="2"/>
      <c r="F26" s="2"/>
      <c r="G26" s="2"/>
      <c r="H26" s="2"/>
      <c r="I26" s="9"/>
    </row>
    <row r="27" spans="1:9" ht="47.25" x14ac:dyDescent="0.25">
      <c r="A27" s="49"/>
      <c r="B27" s="11" t="s">
        <v>16</v>
      </c>
      <c r="C27" s="2"/>
      <c r="D27" s="20">
        <f>D25/C25</f>
        <v>0.5</v>
      </c>
      <c r="E27" s="20">
        <f>E25/D25</f>
        <v>0.9</v>
      </c>
      <c r="F27" s="20">
        <f>F25/D25</f>
        <v>0.1</v>
      </c>
      <c r="G27" s="20"/>
      <c r="H27" s="12"/>
      <c r="I27" s="9"/>
    </row>
    <row r="28" spans="1:9" ht="32.25" thickBot="1" x14ac:dyDescent="0.3">
      <c r="A28" s="50"/>
      <c r="B28" s="13" t="s">
        <v>17</v>
      </c>
      <c r="C28" s="14"/>
      <c r="D28" s="15"/>
      <c r="E28" s="15">
        <f>E27</f>
        <v>0.9</v>
      </c>
      <c r="F28" s="15"/>
      <c r="G28" s="15"/>
      <c r="H28" s="14"/>
      <c r="I28" s="16"/>
    </row>
    <row r="29" spans="1:9" x14ac:dyDescent="0.25">
      <c r="A29" s="48" t="s">
        <v>85</v>
      </c>
      <c r="B29" s="17" t="s">
        <v>14</v>
      </c>
      <c r="C29" s="18">
        <v>6</v>
      </c>
      <c r="D29" s="18">
        <v>6</v>
      </c>
      <c r="E29" s="18">
        <v>5</v>
      </c>
      <c r="F29" s="18">
        <v>1</v>
      </c>
      <c r="G29" s="18"/>
      <c r="H29" s="18"/>
      <c r="I29" s="19"/>
    </row>
    <row r="30" spans="1:9" ht="47.25" x14ac:dyDescent="0.25">
      <c r="A30" s="49"/>
      <c r="B30" s="11" t="s">
        <v>15</v>
      </c>
      <c r="C30" s="2" t="s">
        <v>93</v>
      </c>
      <c r="D30" s="2"/>
      <c r="E30" s="2"/>
      <c r="F30" s="2"/>
      <c r="G30" s="2"/>
      <c r="H30" s="2"/>
      <c r="I30" s="9"/>
    </row>
    <row r="31" spans="1:9" ht="47.25" x14ac:dyDescent="0.25">
      <c r="A31" s="49"/>
      <c r="B31" s="11" t="s">
        <v>16</v>
      </c>
      <c r="C31" s="2"/>
      <c r="D31" s="20">
        <f>D29/C29</f>
        <v>1</v>
      </c>
      <c r="E31" s="20">
        <f>E29/D29</f>
        <v>0.83333333333333337</v>
      </c>
      <c r="F31" s="20">
        <f>F29/D29</f>
        <v>0.16666666666666666</v>
      </c>
      <c r="G31" s="20"/>
      <c r="H31" s="12"/>
      <c r="I31" s="9"/>
    </row>
    <row r="32" spans="1:9" ht="32.25" thickBot="1" x14ac:dyDescent="0.3">
      <c r="A32" s="50"/>
      <c r="B32" s="13" t="s">
        <v>17</v>
      </c>
      <c r="C32" s="14"/>
      <c r="D32" s="15"/>
      <c r="E32" s="15">
        <f>E31</f>
        <v>0.83333333333333337</v>
      </c>
      <c r="F32" s="15"/>
      <c r="G32" s="15"/>
      <c r="H32" s="14"/>
      <c r="I32" s="16"/>
    </row>
    <row r="33" spans="1:9" x14ac:dyDescent="0.25">
      <c r="A33" s="48" t="s">
        <v>86</v>
      </c>
      <c r="B33" s="17" t="s">
        <v>14</v>
      </c>
      <c r="C33" s="18">
        <v>19</v>
      </c>
      <c r="D33" s="18">
        <v>19</v>
      </c>
      <c r="E33" s="18">
        <v>18</v>
      </c>
      <c r="F33" s="18">
        <v>1</v>
      </c>
      <c r="G33" s="18"/>
      <c r="H33" s="18"/>
      <c r="I33" s="19"/>
    </row>
    <row r="34" spans="1:9" ht="47.25" x14ac:dyDescent="0.25">
      <c r="A34" s="49"/>
      <c r="B34" s="11" t="s">
        <v>15</v>
      </c>
      <c r="C34" s="2" t="s">
        <v>94</v>
      </c>
      <c r="D34" s="2"/>
      <c r="E34" s="2"/>
      <c r="F34" s="2"/>
      <c r="G34" s="2"/>
      <c r="H34" s="2"/>
      <c r="I34" s="9"/>
    </row>
    <row r="35" spans="1:9" ht="47.25" x14ac:dyDescent="0.25">
      <c r="A35" s="49"/>
      <c r="B35" s="11" t="s">
        <v>16</v>
      </c>
      <c r="C35" s="2"/>
      <c r="D35" s="20">
        <f>D33/C33</f>
        <v>1</v>
      </c>
      <c r="E35" s="20">
        <f>E33/D33</f>
        <v>0.94736842105263153</v>
      </c>
      <c r="F35" s="20">
        <f>F33/D33</f>
        <v>5.2631578947368418E-2</v>
      </c>
      <c r="G35" s="20"/>
      <c r="H35" s="12"/>
      <c r="I35" s="9"/>
    </row>
    <row r="36" spans="1:9" ht="32.25" thickBot="1" x14ac:dyDescent="0.3">
      <c r="A36" s="50"/>
      <c r="B36" s="13" t="s">
        <v>17</v>
      </c>
      <c r="C36" s="14"/>
      <c r="D36" s="15"/>
      <c r="E36" s="15">
        <f>E35</f>
        <v>0.94736842105263153</v>
      </c>
      <c r="F36" s="15"/>
      <c r="G36" s="15"/>
      <c r="H36" s="14"/>
      <c r="I36" s="16"/>
    </row>
    <row r="37" spans="1:9" x14ac:dyDescent="0.25">
      <c r="A37" s="48" t="s">
        <v>87</v>
      </c>
      <c r="B37" s="17" t="s">
        <v>14</v>
      </c>
      <c r="C37" s="18">
        <v>12</v>
      </c>
      <c r="D37" s="18">
        <v>12</v>
      </c>
      <c r="E37" s="18">
        <v>8</v>
      </c>
      <c r="F37" s="18"/>
      <c r="G37" s="18"/>
      <c r="H37" s="18">
        <v>4</v>
      </c>
      <c r="I37" s="19"/>
    </row>
    <row r="38" spans="1:9" ht="47.25" x14ac:dyDescent="0.25">
      <c r="A38" s="49"/>
      <c r="B38" s="11" t="s">
        <v>15</v>
      </c>
      <c r="C38" s="2" t="s">
        <v>94</v>
      </c>
      <c r="D38" s="2"/>
      <c r="E38" s="2"/>
      <c r="F38" s="2"/>
      <c r="G38" s="2"/>
      <c r="H38" s="2"/>
      <c r="I38" s="9"/>
    </row>
    <row r="39" spans="1:9" ht="47.25" x14ac:dyDescent="0.25">
      <c r="A39" s="49"/>
      <c r="B39" s="11" t="s">
        <v>16</v>
      </c>
      <c r="C39" s="2"/>
      <c r="D39" s="20">
        <f>D37/C37</f>
        <v>1</v>
      </c>
      <c r="E39" s="20">
        <f>E37/D37</f>
        <v>0.66666666666666663</v>
      </c>
      <c r="F39" s="20"/>
      <c r="G39" s="20"/>
      <c r="H39" s="20">
        <f>H37/D37</f>
        <v>0.33333333333333331</v>
      </c>
      <c r="I39" s="9"/>
    </row>
    <row r="40" spans="1:9" ht="32.25" thickBot="1" x14ac:dyDescent="0.3">
      <c r="A40" s="50"/>
      <c r="B40" s="13" t="s">
        <v>17</v>
      </c>
      <c r="C40" s="14"/>
      <c r="D40" s="15"/>
      <c r="E40" s="15">
        <f>E39</f>
        <v>0.66666666666666663</v>
      </c>
      <c r="F40" s="15"/>
      <c r="G40" s="15"/>
      <c r="H40" s="14"/>
      <c r="I40" s="16"/>
    </row>
    <row r="41" spans="1:9" x14ac:dyDescent="0.25">
      <c r="A41" s="48" t="s">
        <v>60</v>
      </c>
      <c r="B41" s="17" t="s">
        <v>14</v>
      </c>
      <c r="C41" s="18">
        <v>9</v>
      </c>
      <c r="D41" s="18">
        <v>9</v>
      </c>
      <c r="E41" s="18">
        <v>5</v>
      </c>
      <c r="F41" s="18"/>
      <c r="G41" s="18">
        <v>4</v>
      </c>
      <c r="H41" s="18"/>
      <c r="I41" s="19"/>
    </row>
    <row r="42" spans="1:9" ht="47.25" x14ac:dyDescent="0.25">
      <c r="A42" s="49"/>
      <c r="B42" s="11" t="s">
        <v>15</v>
      </c>
      <c r="C42" s="2" t="s">
        <v>94</v>
      </c>
      <c r="D42" s="2"/>
      <c r="E42" s="2"/>
      <c r="F42" s="2"/>
      <c r="G42" s="2"/>
      <c r="H42" s="2"/>
      <c r="I42" s="9"/>
    </row>
    <row r="43" spans="1:9" ht="47.25" x14ac:dyDescent="0.25">
      <c r="A43" s="49"/>
      <c r="B43" s="11" t="s">
        <v>16</v>
      </c>
      <c r="C43" s="2"/>
      <c r="D43" s="20">
        <f>D41/C41</f>
        <v>1</v>
      </c>
      <c r="E43" s="20">
        <f>E41/D41</f>
        <v>0.55555555555555558</v>
      </c>
      <c r="F43" s="20"/>
      <c r="G43" s="20">
        <f>G41/D41</f>
        <v>0.44444444444444442</v>
      </c>
      <c r="H43" s="12"/>
      <c r="I43" s="9"/>
    </row>
    <row r="44" spans="1:9" ht="32.25" thickBot="1" x14ac:dyDescent="0.3">
      <c r="A44" s="50"/>
      <c r="B44" s="13" t="s">
        <v>17</v>
      </c>
      <c r="C44" s="14"/>
      <c r="D44" s="15"/>
      <c r="E44" s="15">
        <f>E43</f>
        <v>0.55555555555555558</v>
      </c>
      <c r="F44" s="15"/>
      <c r="G44" s="15"/>
      <c r="H44" s="14"/>
      <c r="I44" s="16"/>
    </row>
    <row r="45" spans="1:9" x14ac:dyDescent="0.25">
      <c r="A45" s="51" t="s">
        <v>79</v>
      </c>
      <c r="B45" s="33" t="s">
        <v>14</v>
      </c>
      <c r="C45" s="34">
        <f t="shared" ref="C45:H45" si="0">C9+C13+C17+C21+C25+C29+C33+C37+C41</f>
        <v>116</v>
      </c>
      <c r="D45" s="34">
        <f t="shared" si="0"/>
        <v>101</v>
      </c>
      <c r="E45" s="34">
        <f t="shared" si="0"/>
        <v>78</v>
      </c>
      <c r="F45" s="34">
        <f t="shared" si="0"/>
        <v>8</v>
      </c>
      <c r="G45" s="34">
        <f t="shared" si="0"/>
        <v>10</v>
      </c>
      <c r="H45" s="34">
        <f t="shared" si="0"/>
        <v>5</v>
      </c>
      <c r="I45" s="34"/>
    </row>
    <row r="46" spans="1:9" ht="47.25" x14ac:dyDescent="0.25">
      <c r="A46" s="52"/>
      <c r="B46" s="37" t="s">
        <v>15</v>
      </c>
      <c r="C46" s="38" t="s">
        <v>76</v>
      </c>
      <c r="D46" s="39"/>
      <c r="E46" s="39"/>
      <c r="F46" s="39"/>
      <c r="G46" s="39"/>
      <c r="H46" s="39"/>
      <c r="I46" s="40"/>
    </row>
    <row r="47" spans="1:9" ht="47.25" x14ac:dyDescent="0.25">
      <c r="A47" s="52"/>
      <c r="B47" s="41" t="s">
        <v>16</v>
      </c>
      <c r="C47" s="38"/>
      <c r="D47" s="42">
        <f>D45/C45</f>
        <v>0.87068965517241381</v>
      </c>
      <c r="E47" s="42">
        <f>E45/D45</f>
        <v>0.7722772277227723</v>
      </c>
      <c r="F47" s="42">
        <f>F45/D45</f>
        <v>7.9207920792079209E-2</v>
      </c>
      <c r="G47" s="42">
        <f>G45/D45</f>
        <v>9.9009900990099015E-2</v>
      </c>
      <c r="H47" s="42">
        <f>H45/D45</f>
        <v>4.9504950495049507E-2</v>
      </c>
      <c r="I47" s="43"/>
    </row>
    <row r="48" spans="1:9" ht="32.25" thickBot="1" x14ac:dyDescent="0.3">
      <c r="A48" s="53"/>
      <c r="B48" s="44" t="s">
        <v>17</v>
      </c>
      <c r="C48" s="45"/>
      <c r="D48" s="46"/>
      <c r="E48" s="46">
        <f>E47</f>
        <v>0.7722772277227723</v>
      </c>
      <c r="F48" s="46"/>
      <c r="G48" s="46"/>
      <c r="H48" s="45"/>
      <c r="I48" s="47"/>
    </row>
  </sheetData>
  <mergeCells count="16">
    <mergeCell ref="A45:A48"/>
    <mergeCell ref="A33:A36"/>
    <mergeCell ref="A37:A40"/>
    <mergeCell ref="A41:A44"/>
    <mergeCell ref="A9:A12"/>
    <mergeCell ref="A13:A16"/>
    <mergeCell ref="A17:A20"/>
    <mergeCell ref="A21:A24"/>
    <mergeCell ref="A25:A28"/>
    <mergeCell ref="A29:A32"/>
    <mergeCell ref="A8:I8"/>
    <mergeCell ref="A1:I1"/>
    <mergeCell ref="A2:I2"/>
    <mergeCell ref="A3:I3"/>
    <mergeCell ref="A4:I4"/>
    <mergeCell ref="A5:I5"/>
  </mergeCells>
  <printOptions horizontalCentered="1" verticalCentered="1"/>
  <pageMargins left="0" right="0" top="0.39370078740157483" bottom="0" header="0.31496062992125984" footer="0.31496062992125984"/>
  <pageSetup paperSize="9" scale="77" orientation="landscape" verticalDpi="0" r:id="rId1"/>
  <colBreaks count="1" manualBreakCount="1">
    <brk id="9" max="4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view="pageBreakPreview" zoomScaleNormal="100" zoomScaleSheetLayoutView="100" workbookViewId="0">
      <pane ySplit="4305"/>
      <selection activeCell="K6" sqref="K6"/>
      <selection pane="bottomLeft" activeCell="C29" sqref="C29"/>
    </sheetView>
  </sheetViews>
  <sheetFormatPr defaultRowHeight="15.75" x14ac:dyDescent="0.25"/>
  <cols>
    <col min="1" max="1" width="26" style="1" customWidth="1"/>
    <col min="2" max="2" width="15.140625" style="1" customWidth="1"/>
    <col min="3" max="3" width="20.85546875" style="1" customWidth="1"/>
    <col min="4" max="4" width="18.140625" style="1" customWidth="1"/>
    <col min="5" max="5" width="20.85546875" style="1" customWidth="1"/>
    <col min="6" max="6" width="18.7109375" style="1" customWidth="1"/>
    <col min="7" max="7" width="23.85546875" style="1" customWidth="1"/>
    <col min="8" max="8" width="22" style="1" customWidth="1"/>
    <col min="9" max="9" width="15.42578125" style="1" customWidth="1"/>
    <col min="10" max="16384" width="9.140625" style="1"/>
  </cols>
  <sheetData>
    <row r="1" spans="1:9" s="10" customFormat="1" x14ac:dyDescent="0.25">
      <c r="A1" s="55" t="s">
        <v>11</v>
      </c>
      <c r="B1" s="55"/>
      <c r="C1" s="55"/>
      <c r="D1" s="55"/>
      <c r="E1" s="55"/>
      <c r="F1" s="55"/>
      <c r="G1" s="55"/>
      <c r="H1" s="55"/>
      <c r="I1" s="55"/>
    </row>
    <row r="2" spans="1:9" s="10" customFormat="1" x14ac:dyDescent="0.25">
      <c r="A2" s="56" t="s">
        <v>10</v>
      </c>
      <c r="B2" s="56"/>
      <c r="C2" s="56"/>
      <c r="D2" s="56"/>
      <c r="E2" s="56"/>
      <c r="F2" s="56"/>
      <c r="G2" s="56"/>
      <c r="H2" s="56"/>
      <c r="I2" s="56"/>
    </row>
    <row r="3" spans="1:9" s="10" customFormat="1" x14ac:dyDescent="0.25">
      <c r="A3" s="56" t="s">
        <v>12</v>
      </c>
      <c r="B3" s="56"/>
      <c r="C3" s="56"/>
      <c r="D3" s="56"/>
      <c r="E3" s="56"/>
      <c r="F3" s="56"/>
      <c r="G3" s="56"/>
      <c r="H3" s="56"/>
      <c r="I3" s="56"/>
    </row>
    <row r="4" spans="1:9" s="10" customFormat="1" ht="16.5" thickBot="1" x14ac:dyDescent="0.3">
      <c r="A4" s="67"/>
      <c r="B4" s="67"/>
      <c r="C4" s="67"/>
      <c r="D4" s="67"/>
      <c r="E4" s="67"/>
      <c r="F4" s="67"/>
      <c r="G4" s="67"/>
      <c r="H4" s="67"/>
      <c r="I4" s="67"/>
    </row>
    <row r="5" spans="1:9" ht="16.5" thickBot="1" x14ac:dyDescent="0.3">
      <c r="A5" s="64" t="s">
        <v>0</v>
      </c>
      <c r="B5" s="65"/>
      <c r="C5" s="65"/>
      <c r="D5" s="65"/>
      <c r="E5" s="65"/>
      <c r="F5" s="65"/>
      <c r="G5" s="65"/>
      <c r="H5" s="65"/>
      <c r="I5" s="66"/>
    </row>
    <row r="6" spans="1:9" ht="120" customHeight="1" thickBot="1" x14ac:dyDescent="0.3">
      <c r="A6" s="3" t="s">
        <v>1</v>
      </c>
      <c r="B6" s="4" t="s">
        <v>2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5" t="s">
        <v>3</v>
      </c>
    </row>
    <row r="7" spans="1:9" ht="16.5" thickBot="1" x14ac:dyDescent="0.3">
      <c r="A7" s="6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8">
        <v>9</v>
      </c>
    </row>
    <row r="8" spans="1:9" ht="16.5" thickBot="1" x14ac:dyDescent="0.3">
      <c r="A8" s="57" t="s">
        <v>96</v>
      </c>
      <c r="B8" s="58"/>
      <c r="C8" s="58"/>
      <c r="D8" s="58"/>
      <c r="E8" s="58"/>
      <c r="F8" s="58"/>
      <c r="G8" s="58"/>
      <c r="H8" s="58"/>
      <c r="I8" s="59"/>
    </row>
    <row r="9" spans="1:9" x14ac:dyDescent="0.25">
      <c r="A9" s="48" t="s">
        <v>97</v>
      </c>
      <c r="B9" s="17" t="s">
        <v>14</v>
      </c>
      <c r="C9" s="18">
        <v>18</v>
      </c>
      <c r="D9" s="18">
        <v>17</v>
      </c>
      <c r="E9" s="18">
        <v>10</v>
      </c>
      <c r="F9" s="18">
        <v>7</v>
      </c>
      <c r="G9" s="18"/>
      <c r="H9" s="18"/>
      <c r="I9" s="19"/>
    </row>
    <row r="10" spans="1:9" ht="47.25" x14ac:dyDescent="0.25">
      <c r="A10" s="49"/>
      <c r="B10" s="11" t="s">
        <v>15</v>
      </c>
      <c r="C10" s="2" t="s">
        <v>89</v>
      </c>
      <c r="D10" s="2"/>
      <c r="E10" s="2"/>
      <c r="F10" s="2"/>
      <c r="G10" s="2"/>
      <c r="H10" s="2"/>
      <c r="I10" s="9"/>
    </row>
    <row r="11" spans="1:9" ht="47.25" x14ac:dyDescent="0.25">
      <c r="A11" s="49"/>
      <c r="B11" s="11" t="s">
        <v>16</v>
      </c>
      <c r="C11" s="2"/>
      <c r="D11" s="20">
        <f>D9/C9</f>
        <v>0.94444444444444442</v>
      </c>
      <c r="E11" s="20">
        <f>E9/D9</f>
        <v>0.58823529411764708</v>
      </c>
      <c r="F11" s="20">
        <f>F9/D9</f>
        <v>0.41176470588235292</v>
      </c>
      <c r="G11" s="20"/>
      <c r="H11" s="20"/>
      <c r="I11" s="9"/>
    </row>
    <row r="12" spans="1:9" ht="32.25" thickBot="1" x14ac:dyDescent="0.3">
      <c r="A12" s="50"/>
      <c r="B12" s="13" t="s">
        <v>17</v>
      </c>
      <c r="C12" s="14"/>
      <c r="D12" s="15"/>
      <c r="E12" s="15">
        <f>E11</f>
        <v>0.58823529411764708</v>
      </c>
      <c r="F12" s="15"/>
      <c r="G12" s="15"/>
      <c r="H12" s="14"/>
      <c r="I12" s="16"/>
    </row>
    <row r="13" spans="1:9" x14ac:dyDescent="0.25">
      <c r="A13" s="48" t="s">
        <v>98</v>
      </c>
      <c r="B13" s="17" t="s">
        <v>14</v>
      </c>
      <c r="C13" s="18">
        <v>37</v>
      </c>
      <c r="D13" s="18">
        <v>22</v>
      </c>
      <c r="E13" s="18">
        <v>14</v>
      </c>
      <c r="F13" s="18">
        <v>8</v>
      </c>
      <c r="G13" s="18"/>
      <c r="H13" s="18"/>
      <c r="I13" s="19"/>
    </row>
    <row r="14" spans="1:9" ht="47.25" x14ac:dyDescent="0.25">
      <c r="A14" s="49"/>
      <c r="B14" s="11" t="s">
        <v>15</v>
      </c>
      <c r="C14" s="2" t="s">
        <v>88</v>
      </c>
      <c r="D14" s="2"/>
      <c r="E14" s="2"/>
      <c r="F14" s="2"/>
      <c r="G14" s="2"/>
      <c r="H14" s="2"/>
      <c r="I14" s="9"/>
    </row>
    <row r="15" spans="1:9" ht="47.25" x14ac:dyDescent="0.25">
      <c r="A15" s="49"/>
      <c r="B15" s="11" t="s">
        <v>16</v>
      </c>
      <c r="C15" s="2"/>
      <c r="D15" s="20">
        <f>D13/C13</f>
        <v>0.59459459459459463</v>
      </c>
      <c r="E15" s="20">
        <f>E13/D13</f>
        <v>0.63636363636363635</v>
      </c>
      <c r="F15" s="20">
        <f>F13/D13</f>
        <v>0.36363636363636365</v>
      </c>
      <c r="G15" s="20"/>
      <c r="H15" s="12"/>
      <c r="I15" s="9"/>
    </row>
    <row r="16" spans="1:9" ht="32.25" thickBot="1" x14ac:dyDescent="0.3">
      <c r="A16" s="50"/>
      <c r="B16" s="13" t="s">
        <v>17</v>
      </c>
      <c r="C16" s="14"/>
      <c r="D16" s="15"/>
      <c r="E16" s="15">
        <f>E15</f>
        <v>0.63636363636363635</v>
      </c>
      <c r="F16" s="15"/>
      <c r="G16" s="15"/>
      <c r="H16" s="14"/>
      <c r="I16" s="16"/>
    </row>
    <row r="17" spans="1:9" x14ac:dyDescent="0.25">
      <c r="A17" s="48" t="s">
        <v>100</v>
      </c>
      <c r="B17" s="17" t="s">
        <v>14</v>
      </c>
      <c r="C17" s="18">
        <v>244</v>
      </c>
      <c r="D17" s="18">
        <v>238</v>
      </c>
      <c r="E17" s="18">
        <v>203</v>
      </c>
      <c r="F17" s="18">
        <v>32</v>
      </c>
      <c r="G17" s="18">
        <v>3</v>
      </c>
      <c r="H17" s="18"/>
      <c r="I17" s="19"/>
    </row>
    <row r="18" spans="1:9" ht="47.25" x14ac:dyDescent="0.25">
      <c r="A18" s="49"/>
      <c r="B18" s="11" t="s">
        <v>15</v>
      </c>
      <c r="C18" s="2" t="s">
        <v>73</v>
      </c>
      <c r="D18" s="2"/>
      <c r="E18" s="2"/>
      <c r="F18" s="2"/>
      <c r="G18" s="2"/>
      <c r="H18" s="2"/>
      <c r="I18" s="9"/>
    </row>
    <row r="19" spans="1:9" ht="47.25" x14ac:dyDescent="0.25">
      <c r="A19" s="49"/>
      <c r="B19" s="11" t="s">
        <v>16</v>
      </c>
      <c r="C19" s="2"/>
      <c r="D19" s="20">
        <f>D17/C17</f>
        <v>0.97540983606557374</v>
      </c>
      <c r="E19" s="20">
        <f>E17/D17</f>
        <v>0.8529411764705882</v>
      </c>
      <c r="F19" s="20">
        <f>F17/D17</f>
        <v>0.13445378151260504</v>
      </c>
      <c r="G19" s="20">
        <f>G17/D17</f>
        <v>1.2605042016806723E-2</v>
      </c>
      <c r="H19" s="20"/>
      <c r="I19" s="9"/>
    </row>
    <row r="20" spans="1:9" ht="32.25" thickBot="1" x14ac:dyDescent="0.3">
      <c r="A20" s="50"/>
      <c r="B20" s="13" t="s">
        <v>17</v>
      </c>
      <c r="C20" s="14"/>
      <c r="D20" s="15"/>
      <c r="E20" s="15">
        <f>E19</f>
        <v>0.8529411764705882</v>
      </c>
      <c r="F20" s="15"/>
      <c r="G20" s="15"/>
      <c r="H20" s="14"/>
      <c r="I20" s="16"/>
    </row>
    <row r="21" spans="1:9" x14ac:dyDescent="0.25">
      <c r="A21" s="51" t="s">
        <v>95</v>
      </c>
      <c r="B21" s="33" t="s">
        <v>14</v>
      </c>
      <c r="C21" s="34">
        <f>C9+C13+C17</f>
        <v>299</v>
      </c>
      <c r="D21" s="34">
        <f>D9+D13+D17</f>
        <v>277</v>
      </c>
      <c r="E21" s="34">
        <f>E9+E13+E17</f>
        <v>227</v>
      </c>
      <c r="F21" s="34">
        <f>F9+F13+F17</f>
        <v>47</v>
      </c>
      <c r="G21" s="34">
        <f>G9+G13+G17</f>
        <v>3</v>
      </c>
      <c r="H21" s="34"/>
      <c r="I21" s="34"/>
    </row>
    <row r="22" spans="1:9" ht="47.25" x14ac:dyDescent="0.25">
      <c r="A22" s="52"/>
      <c r="B22" s="37" t="s">
        <v>15</v>
      </c>
      <c r="C22" s="38" t="s">
        <v>101</v>
      </c>
      <c r="D22" s="39"/>
      <c r="E22" s="39"/>
      <c r="F22" s="39"/>
      <c r="G22" s="39"/>
      <c r="H22" s="39"/>
      <c r="I22" s="40"/>
    </row>
    <row r="23" spans="1:9" ht="47.25" x14ac:dyDescent="0.25">
      <c r="A23" s="52"/>
      <c r="B23" s="41" t="s">
        <v>16</v>
      </c>
      <c r="C23" s="38"/>
      <c r="D23" s="42">
        <f>D21/C21</f>
        <v>0.9264214046822743</v>
      </c>
      <c r="E23" s="42">
        <f>E21/D21</f>
        <v>0.81949458483754511</v>
      </c>
      <c r="F23" s="42">
        <f>F21/D21</f>
        <v>0.16967509025270758</v>
      </c>
      <c r="G23" s="42">
        <f>G21/D21</f>
        <v>1.0830324909747292E-2</v>
      </c>
      <c r="H23" s="42"/>
      <c r="I23" s="43"/>
    </row>
    <row r="24" spans="1:9" ht="32.25" thickBot="1" x14ac:dyDescent="0.3">
      <c r="A24" s="53"/>
      <c r="B24" s="44" t="s">
        <v>17</v>
      </c>
      <c r="C24" s="45"/>
      <c r="D24" s="46"/>
      <c r="E24" s="46">
        <f>E23</f>
        <v>0.81949458483754511</v>
      </c>
      <c r="F24" s="46"/>
      <c r="G24" s="46"/>
      <c r="H24" s="45"/>
      <c r="I24" s="47"/>
    </row>
  </sheetData>
  <mergeCells count="10">
    <mergeCell ref="A21:A24"/>
    <mergeCell ref="A9:A12"/>
    <mergeCell ref="A13:A16"/>
    <mergeCell ref="A17:A20"/>
    <mergeCell ref="A1:I1"/>
    <mergeCell ref="A2:I2"/>
    <mergeCell ref="A3:I3"/>
    <mergeCell ref="A4:I4"/>
    <mergeCell ref="A5:I5"/>
    <mergeCell ref="A8:I8"/>
  </mergeCells>
  <printOptions horizontalCentered="1" verticalCentered="1"/>
  <pageMargins left="0" right="0" top="0.39370078740157483" bottom="0" header="0.31496062992125984" footer="0.31496062992125984"/>
  <pageSetup paperSize="9" scale="77" orientation="landscape" verticalDpi="0" r:id="rId1"/>
  <colBreaks count="1" manualBreakCount="1">
    <brk id="9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ИИТ</vt:lpstr>
      <vt:lpstr>ИТР</vt:lpstr>
      <vt:lpstr>МВШЛ</vt:lpstr>
      <vt:lpstr>ИЭТ</vt:lpstr>
      <vt:lpstr>ТИ</vt:lpstr>
      <vt:lpstr>КГТИ</vt:lpstr>
      <vt:lpstr>ЭИ</vt:lpstr>
      <vt:lpstr>ИИТ!Область_печати</vt:lpstr>
      <vt:lpstr>ИТР!Область_печати</vt:lpstr>
      <vt:lpstr>ИЭТ!Область_печати</vt:lpstr>
      <vt:lpstr>КГТИ!Область_печати</vt:lpstr>
      <vt:lpstr>МВШЛ!Область_печати</vt:lpstr>
      <vt:lpstr>ТИ!Область_печати</vt:lpstr>
      <vt:lpstr>ЭИ!Область_печати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Аксана</dc:creator>
  <cp:lastModifiedBy>Аксана</cp:lastModifiedBy>
  <cp:lastPrinted>2023-12-13T11:28:34Z</cp:lastPrinted>
  <dcterms:created xsi:type="dcterms:W3CDTF">2023-12-13T11:04:47Z</dcterms:created>
  <dcterms:modified xsi:type="dcterms:W3CDTF">2023-12-19T04:41:02Z</dcterms:modified>
</cp:coreProperties>
</file>